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4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Q8" s="1"/>
  <c r="B12"/>
  <c r="D12" s="1"/>
  <c r="Q12" s="1"/>
  <c r="B16"/>
  <c r="D16" s="1"/>
  <c r="Q16" s="1"/>
  <c r="B20"/>
  <c r="D20" s="1"/>
  <c r="Q20" s="1"/>
  <c r="B24"/>
  <c r="D24" s="1"/>
  <c r="Q24" s="1"/>
  <c r="B28"/>
  <c r="D28" s="1"/>
  <c r="Q28" s="1"/>
  <c r="B32"/>
  <c r="D32" s="1"/>
  <c r="Q32" s="1"/>
  <c r="B36"/>
  <c r="D36" s="1"/>
  <c r="B40"/>
  <c r="D40" s="1"/>
  <c r="Q40" s="1"/>
  <c r="B44"/>
  <c r="D44" s="1"/>
  <c r="Q44" s="1"/>
  <c r="B48"/>
  <c r="D48" s="1"/>
  <c r="Q48" s="1"/>
  <c r="B52"/>
  <c r="D52" s="1"/>
  <c r="B56"/>
  <c r="D56" s="1"/>
  <c r="Q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B88"/>
  <c r="D88" s="1"/>
  <c r="Q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B71"/>
  <c r="D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2" i="81" l="1"/>
  <c r="Q71"/>
  <c r="Q42"/>
  <c r="Q86"/>
  <c r="Q53"/>
  <c r="Q84"/>
  <c r="Q52"/>
  <c r="Q68"/>
  <c r="Q67"/>
  <c r="Q36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I40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J73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F77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H89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K99"/>
  <c r="AB40" i="63"/>
  <c r="AB97"/>
  <c r="AB93"/>
  <c r="AB89"/>
  <c r="AB85"/>
  <c r="AB81"/>
  <c r="AB77"/>
  <c r="AB73"/>
  <c r="AB69"/>
  <c r="AB89" i="62"/>
  <c r="AB65"/>
  <c r="AB29"/>
  <c r="AB40"/>
  <c r="AB96" i="61"/>
  <c r="AB44"/>
  <c r="AB24"/>
  <c r="AB93"/>
  <c r="AB89"/>
  <c r="AB81"/>
  <c r="AB77"/>
  <c r="AB73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F4" s="1"/>
  <c r="B5"/>
  <c r="C5"/>
  <c r="B6"/>
  <c r="C6"/>
  <c r="F6" s="1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B43"/>
  <c r="C43"/>
  <c r="B44"/>
  <c r="C44"/>
  <c r="F44" s="1"/>
  <c r="B45"/>
  <c r="C45"/>
  <c r="B46"/>
  <c r="C46"/>
  <c r="F46" s="1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B59"/>
  <c r="C59"/>
  <c r="B60"/>
  <c r="C60"/>
  <c r="F60" s="1"/>
  <c r="B61"/>
  <c r="C61"/>
  <c r="B62"/>
  <c r="C62"/>
  <c r="F62" s="1"/>
  <c r="B63"/>
  <c r="C63"/>
  <c r="B64"/>
  <c r="C64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B97"/>
  <c r="C97"/>
  <c r="B98"/>
  <c r="C98"/>
  <c r="F98" s="1"/>
  <c r="C3"/>
  <c r="B3"/>
  <c r="B4" i="62"/>
  <c r="C4"/>
  <c r="F4" s="1"/>
  <c r="B5"/>
  <c r="C5"/>
  <c r="B6"/>
  <c r="C6"/>
  <c r="F6" s="1"/>
  <c r="B7"/>
  <c r="C7"/>
  <c r="B8"/>
  <c r="C8"/>
  <c r="F8" s="1"/>
  <c r="B9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61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8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B23"/>
  <c r="C23"/>
  <c r="B24"/>
  <c r="C24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7"/>
  <c r="C4"/>
  <c r="F4" s="1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F30" s="1"/>
  <c r="B31"/>
  <c r="C31"/>
  <c r="B32"/>
  <c r="C32"/>
  <c r="F32" s="1"/>
  <c r="B33"/>
  <c r="C33"/>
  <c r="B34"/>
  <c r="C34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6"/>
  <c r="C4"/>
  <c r="F4" s="1"/>
  <c r="B5"/>
  <c r="C5"/>
  <c r="B6"/>
  <c r="C6"/>
  <c r="F6" s="1"/>
  <c r="B7"/>
  <c r="C7"/>
  <c r="B8"/>
  <c r="C8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B31"/>
  <c r="C31"/>
  <c r="B32"/>
  <c r="C32"/>
  <c r="F32" s="1"/>
  <c r="B33"/>
  <c r="C33"/>
  <c r="B34"/>
  <c r="C34"/>
  <c r="F34" s="1"/>
  <c r="B35"/>
  <c r="C35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5"/>
  <c r="C4"/>
  <c r="F4" s="1"/>
  <c r="B5"/>
  <c r="C5"/>
  <c r="B6"/>
  <c r="C6"/>
  <c r="F6" s="1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U89"/>
  <c r="N89"/>
  <c r="F89"/>
  <c r="U88"/>
  <c r="N88"/>
  <c r="F88"/>
  <c r="U87"/>
  <c r="F87"/>
  <c r="U86"/>
  <c r="N86"/>
  <c r="U85"/>
  <c r="N85"/>
  <c r="F85"/>
  <c r="U84"/>
  <c r="N84"/>
  <c r="U83"/>
  <c r="F83"/>
  <c r="U82"/>
  <c r="N82"/>
  <c r="F82"/>
  <c r="U81"/>
  <c r="N81"/>
  <c r="F81"/>
  <c r="U80"/>
  <c r="N80"/>
  <c r="U79"/>
  <c r="F79"/>
  <c r="U78"/>
  <c r="U77"/>
  <c r="N77"/>
  <c r="F77"/>
  <c r="U76"/>
  <c r="N76"/>
  <c r="U75"/>
  <c r="F75"/>
  <c r="U74"/>
  <c r="N74"/>
  <c r="F74"/>
  <c r="U73"/>
  <c r="N73"/>
  <c r="F73"/>
  <c r="U72"/>
  <c r="N72"/>
  <c r="U71"/>
  <c r="F71"/>
  <c r="U70"/>
  <c r="N70"/>
  <c r="U69"/>
  <c r="N69"/>
  <c r="F69"/>
  <c r="U68"/>
  <c r="N68"/>
  <c r="U67"/>
  <c r="F67"/>
  <c r="U66"/>
  <c r="N66"/>
  <c r="U65"/>
  <c r="N65"/>
  <c r="F65"/>
  <c r="U64"/>
  <c r="N64"/>
  <c r="F64"/>
  <c r="U63"/>
  <c r="F63"/>
  <c r="U62"/>
  <c r="N62"/>
  <c r="U61"/>
  <c r="N61"/>
  <c r="F61"/>
  <c r="U60"/>
  <c r="N60"/>
  <c r="U59"/>
  <c r="F59"/>
  <c r="U58"/>
  <c r="N58"/>
  <c r="F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F48"/>
  <c r="U47"/>
  <c r="F47"/>
  <c r="U46"/>
  <c r="N46"/>
  <c r="U45"/>
  <c r="N45"/>
  <c r="F45"/>
  <c r="U44"/>
  <c r="N44"/>
  <c r="U43"/>
  <c r="F43"/>
  <c r="U42"/>
  <c r="N42"/>
  <c r="F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F32"/>
  <c r="U31"/>
  <c r="F31"/>
  <c r="U30"/>
  <c r="N30"/>
  <c r="U29"/>
  <c r="N29"/>
  <c r="F29"/>
  <c r="U28"/>
  <c r="U27"/>
  <c r="N27"/>
  <c r="F27"/>
  <c r="U26"/>
  <c r="N26"/>
  <c r="F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F16"/>
  <c r="U15"/>
  <c r="F15"/>
  <c r="U14"/>
  <c r="N14"/>
  <c r="U13"/>
  <c r="N13"/>
  <c r="F13"/>
  <c r="U12"/>
  <c r="N12"/>
  <c r="U11"/>
  <c r="F11"/>
  <c r="U10"/>
  <c r="N10"/>
  <c r="F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B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F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F70"/>
  <c r="AD69"/>
  <c r="U69"/>
  <c r="N69"/>
  <c r="F69"/>
  <c r="U68"/>
  <c r="U67"/>
  <c r="N67"/>
  <c r="F67"/>
  <c r="AD66"/>
  <c r="U66"/>
  <c r="N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F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F32"/>
  <c r="U31"/>
  <c r="F31"/>
  <c r="U30"/>
  <c r="F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F12"/>
  <c r="U11"/>
  <c r="F11"/>
  <c r="U10"/>
  <c r="F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F90"/>
  <c r="U89"/>
  <c r="F89"/>
  <c r="U88"/>
  <c r="F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F68"/>
  <c r="U67"/>
  <c r="F67"/>
  <c r="U66"/>
  <c r="N66"/>
  <c r="U65"/>
  <c r="F65"/>
  <c r="U64"/>
  <c r="N64"/>
  <c r="U63"/>
  <c r="F63"/>
  <c r="U62"/>
  <c r="N62"/>
  <c r="U61"/>
  <c r="F61"/>
  <c r="U60"/>
  <c r="N60"/>
  <c r="F60"/>
  <c r="U59"/>
  <c r="F59"/>
  <c r="U58"/>
  <c r="N58"/>
  <c r="U57"/>
  <c r="F57"/>
  <c r="U56"/>
  <c r="N56"/>
  <c r="U55"/>
  <c r="F55"/>
  <c r="U54"/>
  <c r="N54"/>
  <c r="U53"/>
  <c r="F53"/>
  <c r="U52"/>
  <c r="N52"/>
  <c r="F52"/>
  <c r="U51"/>
  <c r="F51"/>
  <c r="U50"/>
  <c r="N50"/>
  <c r="U49"/>
  <c r="F49"/>
  <c r="U48"/>
  <c r="N48"/>
  <c r="U47"/>
  <c r="F47"/>
  <c r="U46"/>
  <c r="N46"/>
  <c r="U45"/>
  <c r="F45"/>
  <c r="U44"/>
  <c r="N44"/>
  <c r="F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F32"/>
  <c r="U31"/>
  <c r="N31"/>
  <c r="F31"/>
  <c r="U30"/>
  <c r="U29"/>
  <c r="N29"/>
  <c r="F29"/>
  <c r="U28"/>
  <c r="N28"/>
  <c r="U27"/>
  <c r="N27"/>
  <c r="F27"/>
  <c r="U26"/>
  <c r="F26"/>
  <c r="U25"/>
  <c r="U24"/>
  <c r="N24"/>
  <c r="F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F8"/>
  <c r="U7"/>
  <c r="N7"/>
  <c r="F7"/>
  <c r="U6"/>
  <c r="U5"/>
  <c r="F5"/>
  <c r="U4"/>
  <c r="U3"/>
  <c r="K99"/>
  <c r="B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F24"/>
  <c r="U23"/>
  <c r="F23"/>
  <c r="U22"/>
  <c r="F22"/>
  <c r="U21"/>
  <c r="U20"/>
  <c r="U19"/>
  <c r="F19"/>
  <c r="U18"/>
  <c r="U17"/>
  <c r="U16"/>
  <c r="U15"/>
  <c r="F15"/>
  <c r="U14"/>
  <c r="U13"/>
  <c r="U12"/>
  <c r="U11"/>
  <c r="F11"/>
  <c r="U10"/>
  <c r="U9"/>
  <c r="U8"/>
  <c r="F8"/>
  <c r="U7"/>
  <c r="N7"/>
  <c r="F7"/>
  <c r="U6"/>
  <c r="U5"/>
  <c r="N5"/>
  <c r="U4"/>
  <c r="U3"/>
  <c r="B99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U77"/>
  <c r="N77"/>
  <c r="F77"/>
  <c r="U76"/>
  <c r="N76"/>
  <c r="F76"/>
  <c r="U75"/>
  <c r="N75"/>
  <c r="F75"/>
  <c r="U74"/>
  <c r="U73"/>
  <c r="N73"/>
  <c r="F73"/>
  <c r="U72"/>
  <c r="U71"/>
  <c r="N71"/>
  <c r="F71"/>
  <c r="U70"/>
  <c r="U69"/>
  <c r="N69"/>
  <c r="F69"/>
  <c r="U68"/>
  <c r="F68"/>
  <c r="U67"/>
  <c r="N67"/>
  <c r="F67"/>
  <c r="U66"/>
  <c r="U65"/>
  <c r="N65"/>
  <c r="F65"/>
  <c r="U64"/>
  <c r="U63"/>
  <c r="N63"/>
  <c r="F63"/>
  <c r="U62"/>
  <c r="U61"/>
  <c r="N61"/>
  <c r="F61"/>
  <c r="U60"/>
  <c r="F60"/>
  <c r="U59"/>
  <c r="N59"/>
  <c r="F59"/>
  <c r="U58"/>
  <c r="U57"/>
  <c r="N57"/>
  <c r="F57"/>
  <c r="U56"/>
  <c r="U55"/>
  <c r="N55"/>
  <c r="F55"/>
  <c r="U54"/>
  <c r="U53"/>
  <c r="N53"/>
  <c r="F53"/>
  <c r="U52"/>
  <c r="F52"/>
  <c r="U51"/>
  <c r="N51"/>
  <c r="F51"/>
  <c r="U50"/>
  <c r="U49"/>
  <c r="N49"/>
  <c r="F49"/>
  <c r="U48"/>
  <c r="U47"/>
  <c r="N47"/>
  <c r="F47"/>
  <c r="U46"/>
  <c r="U45"/>
  <c r="N45"/>
  <c r="F45"/>
  <c r="U44"/>
  <c r="F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F34"/>
  <c r="U33"/>
  <c r="N33"/>
  <c r="F33"/>
  <c r="U32"/>
  <c r="U31"/>
  <c r="N31"/>
  <c r="F31"/>
  <c r="U30"/>
  <c r="N30"/>
  <c r="U29"/>
  <c r="F29"/>
  <c r="U28"/>
  <c r="N28"/>
  <c r="F28"/>
  <c r="U27"/>
  <c r="N27"/>
  <c r="F27"/>
  <c r="U26"/>
  <c r="N26"/>
  <c r="U25"/>
  <c r="F25"/>
  <c r="U24"/>
  <c r="N24"/>
  <c r="U23"/>
  <c r="F23"/>
  <c r="U22"/>
  <c r="N22"/>
  <c r="F22"/>
  <c r="U21"/>
  <c r="F21"/>
  <c r="U20"/>
  <c r="N20"/>
  <c r="U19"/>
  <c r="F19"/>
  <c r="U18"/>
  <c r="N18"/>
  <c r="U17"/>
  <c r="F17"/>
  <c r="U16"/>
  <c r="N16"/>
  <c r="U15"/>
  <c r="F15"/>
  <c r="U14"/>
  <c r="N14"/>
  <c r="F14"/>
  <c r="U13"/>
  <c r="F13"/>
  <c r="U12"/>
  <c r="N12"/>
  <c r="U11"/>
  <c r="F11"/>
  <c r="U10"/>
  <c r="N10"/>
  <c r="U9"/>
  <c r="F9"/>
  <c r="U8"/>
  <c r="N8"/>
  <c r="U7"/>
  <c r="F7"/>
  <c r="U6"/>
  <c r="N6"/>
  <c r="F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U51"/>
  <c r="N51"/>
  <c r="F51"/>
  <c r="U50"/>
  <c r="N50"/>
  <c r="U49"/>
  <c r="N49"/>
  <c r="F49"/>
  <c r="U48"/>
  <c r="F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F36"/>
  <c r="U35"/>
  <c r="N35"/>
  <c r="F35"/>
  <c r="U34"/>
  <c r="N34"/>
  <c r="U33"/>
  <c r="N33"/>
  <c r="F33"/>
  <c r="U32"/>
  <c r="U31"/>
  <c r="N31"/>
  <c r="F31"/>
  <c r="U30"/>
  <c r="F30"/>
  <c r="U29"/>
  <c r="F29"/>
  <c r="U28"/>
  <c r="F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F17"/>
  <c r="U16"/>
  <c r="U15"/>
  <c r="N15"/>
  <c r="F15"/>
  <c r="U14"/>
  <c r="U13"/>
  <c r="F13"/>
  <c r="U12"/>
  <c r="U11"/>
  <c r="N11"/>
  <c r="F11"/>
  <c r="U10"/>
  <c r="F10"/>
  <c r="U9"/>
  <c r="F9"/>
  <c r="U8"/>
  <c r="F8"/>
  <c r="U7"/>
  <c r="N7"/>
  <c r="F7"/>
  <c r="U6"/>
  <c r="U5"/>
  <c r="N5"/>
  <c r="F5"/>
  <c r="U4"/>
  <c r="U3"/>
  <c r="M99"/>
  <c r="L99"/>
  <c r="K99"/>
  <c r="J99"/>
  <c r="C99"/>
  <c r="B99"/>
  <c r="A1"/>
  <c r="T99" i="55"/>
  <c r="S99"/>
  <c r="R99"/>
  <c r="Q99"/>
  <c r="P99"/>
  <c r="U98"/>
  <c r="N98"/>
  <c r="U97"/>
  <c r="N97"/>
  <c r="F97"/>
  <c r="U96"/>
  <c r="N96"/>
  <c r="F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F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U7"/>
  <c r="N7"/>
  <c r="F7"/>
  <c r="U6"/>
  <c r="N6"/>
  <c r="U5"/>
  <c r="N5"/>
  <c r="U4"/>
  <c r="U3"/>
  <c r="L99"/>
  <c r="C99"/>
  <c r="A1"/>
  <c r="O99" i="81" l="1"/>
  <c r="L99"/>
  <c r="F99"/>
  <c r="C99"/>
  <c r="I99"/>
  <c r="C99" i="63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M47" i="65"/>
  <c r="D47" i="55" s="1"/>
  <c r="G47" s="1"/>
  <c r="V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O13" s="1"/>
  <c r="N25"/>
  <c r="O25" s="1"/>
  <c r="N29"/>
  <c r="N41"/>
  <c r="O41" s="1"/>
  <c r="N45"/>
  <c r="O45" s="1"/>
  <c r="N57"/>
  <c r="O57" s="1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8"/>
  <c r="V92"/>
  <c r="V76"/>
  <c r="V14" i="55"/>
  <c r="U99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V56"/>
  <c r="V4"/>
  <c r="V9"/>
  <c r="V32"/>
  <c r="O32"/>
  <c r="V40"/>
  <c r="O16"/>
  <c r="V24"/>
  <c r="O98"/>
  <c r="V24" i="56"/>
  <c r="O35"/>
  <c r="V40"/>
  <c r="V42"/>
  <c r="O51"/>
  <c r="V40" i="57"/>
  <c r="N8" i="55"/>
  <c r="F9"/>
  <c r="I99"/>
  <c r="M99"/>
  <c r="G10"/>
  <c r="N12"/>
  <c r="O12" s="1"/>
  <c r="F13"/>
  <c r="G26"/>
  <c r="N28"/>
  <c r="F29"/>
  <c r="N44"/>
  <c r="O44" s="1"/>
  <c r="F45"/>
  <c r="N60"/>
  <c r="O60" s="1"/>
  <c r="F61"/>
  <c r="O72"/>
  <c r="O92"/>
  <c r="O65" i="56"/>
  <c r="V3" i="55"/>
  <c r="V82"/>
  <c r="O15" i="56"/>
  <c r="V36"/>
  <c r="O47"/>
  <c r="V52"/>
  <c r="V59"/>
  <c r="V12" i="55"/>
  <c r="V28"/>
  <c r="V60"/>
  <c r="V11" i="56"/>
  <c r="V27"/>
  <c r="V32"/>
  <c r="V48"/>
  <c r="V50"/>
  <c r="B99" i="55"/>
  <c r="F3"/>
  <c r="K99"/>
  <c r="F5"/>
  <c r="O19"/>
  <c r="N20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93"/>
  <c r="O70" i="55"/>
  <c r="O7" i="56"/>
  <c r="O23"/>
  <c r="V28"/>
  <c r="V44"/>
  <c r="V63"/>
  <c r="J99" i="55"/>
  <c r="N24"/>
  <c r="O24" s="1"/>
  <c r="N40"/>
  <c r="O40" s="1"/>
  <c r="N56"/>
  <c r="O56" s="1"/>
  <c r="O96"/>
  <c r="O56" i="56"/>
  <c r="V38" i="58"/>
  <c r="V54"/>
  <c r="V70"/>
  <c r="V86"/>
  <c r="V75" i="55"/>
  <c r="G3" i="56"/>
  <c r="V56"/>
  <c r="V60"/>
  <c r="V64"/>
  <c r="V68"/>
  <c r="B99" i="57"/>
  <c r="F3"/>
  <c r="K99"/>
  <c r="H99" i="81" s="1"/>
  <c r="N82" i="57"/>
  <c r="F83"/>
  <c r="F97"/>
  <c r="C99" i="58"/>
  <c r="I99"/>
  <c r="M99"/>
  <c r="N4"/>
  <c r="F5"/>
  <c r="V6"/>
  <c r="N12"/>
  <c r="F13"/>
  <c r="N20"/>
  <c r="F21"/>
  <c r="V22"/>
  <c r="V82"/>
  <c r="V68" i="55"/>
  <c r="V72"/>
  <c r="V76"/>
  <c r="V80"/>
  <c r="V84"/>
  <c r="V88"/>
  <c r="V92"/>
  <c r="V96"/>
  <c r="F3" i="56"/>
  <c r="F99" s="1"/>
  <c r="V5"/>
  <c r="V9"/>
  <c r="V13"/>
  <c r="V17"/>
  <c r="V21"/>
  <c r="V25"/>
  <c r="V29"/>
  <c r="V33"/>
  <c r="V37"/>
  <c r="V41"/>
  <c r="V45"/>
  <c r="V49"/>
  <c r="V53"/>
  <c r="V57"/>
  <c r="V61"/>
  <c r="V65"/>
  <c r="V69"/>
  <c r="V73"/>
  <c r="V77"/>
  <c r="V81"/>
  <c r="V85"/>
  <c r="V89"/>
  <c r="V93"/>
  <c r="V97"/>
  <c r="N3" i="57"/>
  <c r="N3" i="56"/>
  <c r="G88" i="57"/>
  <c r="N90"/>
  <c r="F91"/>
  <c r="K99" i="58"/>
  <c r="U99"/>
  <c r="F9"/>
  <c r="F17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93" i="58" l="1"/>
  <c r="J99" i="81"/>
  <c r="O26" i="58"/>
  <c r="N99" i="81"/>
  <c r="P99" s="1"/>
  <c r="K99"/>
  <c r="M99" s="1"/>
  <c r="E99"/>
  <c r="G99" s="1"/>
  <c r="O74" i="58"/>
  <c r="O78" i="56"/>
  <c r="O66"/>
  <c r="O62"/>
  <c r="O46"/>
  <c r="O26"/>
  <c r="O54"/>
  <c r="O30"/>
  <c r="O10"/>
  <c r="B99" i="81"/>
  <c r="D99" s="1"/>
  <c r="O78" i="55"/>
  <c r="O74"/>
  <c r="O66"/>
  <c r="V26" i="56"/>
  <c r="G46" i="55"/>
  <c r="V46" s="1"/>
  <c r="O86"/>
  <c r="O38"/>
  <c r="O30"/>
  <c r="G18"/>
  <c r="V39" i="56"/>
  <c r="O94"/>
  <c r="O86"/>
  <c r="O29"/>
  <c r="V18"/>
  <c r="G87" i="55"/>
  <c r="V87" s="1"/>
  <c r="G71"/>
  <c r="G64"/>
  <c r="O62"/>
  <c r="G59"/>
  <c r="V59" s="1"/>
  <c r="G51"/>
  <c r="V48"/>
  <c r="O28"/>
  <c r="G27"/>
  <c r="V66"/>
  <c r="O20"/>
  <c r="O57" i="58"/>
  <c r="O65"/>
  <c r="G26" i="57"/>
  <c r="V26" s="1"/>
  <c r="V74" i="58"/>
  <c r="O45"/>
  <c r="O25"/>
  <c r="G74" i="57"/>
  <c r="V74" s="1"/>
  <c r="G70"/>
  <c r="V70" s="1"/>
  <c r="G58"/>
  <c r="V58" s="1"/>
  <c r="G42"/>
  <c r="V42" s="1"/>
  <c r="G34"/>
  <c r="V34" s="1"/>
  <c r="G6"/>
  <c r="O6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6" l="1"/>
  <c r="O43" i="58"/>
  <c r="Q99" i="81"/>
  <c r="O4" i="56"/>
  <c r="V71" i="55"/>
  <c r="O71"/>
  <c r="V64"/>
  <c r="O64"/>
  <c r="O59"/>
  <c r="O51"/>
  <c r="V51"/>
  <c r="V27"/>
  <c r="O27"/>
  <c r="O49"/>
  <c r="O11" i="58"/>
  <c r="O58" i="57"/>
  <c r="O2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H74" i="78"/>
  <c r="K12"/>
  <c r="N64"/>
  <c r="P72"/>
  <c r="O18"/>
  <c r="I49"/>
  <c r="Q80"/>
  <c r="J78"/>
  <c r="Q49"/>
  <c r="B37"/>
  <c r="Q61"/>
  <c r="B45"/>
  <c r="O16"/>
  <c r="B83"/>
  <c r="Q77"/>
  <c r="P81"/>
  <c r="K96"/>
  <c r="Q82"/>
  <c r="O19"/>
  <c r="H70"/>
  <c r="Q7"/>
  <c r="K15"/>
  <c r="L75"/>
  <c r="K50"/>
  <c r="O24"/>
  <c r="G66"/>
  <c r="L32"/>
  <c r="I63"/>
  <c r="N3"/>
  <c r="H82"/>
  <c r="N61"/>
  <c r="J5"/>
  <c r="J29"/>
  <c r="B61"/>
  <c r="G33"/>
  <c r="I60"/>
  <c r="B75"/>
  <c r="G10"/>
  <c r="P53"/>
  <c r="N51"/>
  <c r="J63"/>
  <c r="G50"/>
  <c r="N16"/>
  <c r="L12"/>
  <c r="N94"/>
  <c r="H25"/>
  <c r="P97"/>
  <c r="H16"/>
  <c r="P38"/>
  <c r="G75"/>
  <c r="H80"/>
  <c r="G91"/>
  <c r="H68"/>
  <c r="L76"/>
  <c r="I15"/>
  <c r="G84"/>
  <c r="L4"/>
  <c r="H19"/>
  <c r="O45"/>
  <c r="G60"/>
  <c r="I85"/>
  <c r="O83"/>
  <c r="L22"/>
  <c r="Q71"/>
  <c r="K24"/>
  <c r="P5"/>
  <c r="G79"/>
  <c r="N17"/>
  <c r="G18"/>
  <c r="Q54"/>
  <c r="G48"/>
  <c r="B17"/>
  <c r="I70"/>
  <c r="O37"/>
  <c r="J6"/>
  <c r="P13"/>
  <c r="P26"/>
  <c r="P12"/>
  <c r="Q58"/>
  <c r="O50"/>
  <c r="G28"/>
  <c r="H76"/>
  <c r="B42"/>
  <c r="H2"/>
  <c r="L88"/>
  <c r="G64"/>
  <c r="O5"/>
  <c r="L14"/>
  <c r="H56"/>
  <c r="G34"/>
  <c r="H88"/>
  <c r="J61"/>
  <c r="N90"/>
  <c r="N89"/>
  <c r="Q83"/>
  <c r="I72"/>
  <c r="O52"/>
  <c r="B56"/>
  <c r="H31"/>
  <c r="P76"/>
  <c r="P44"/>
  <c r="B78"/>
  <c r="I9"/>
  <c r="Q78"/>
  <c r="J55"/>
  <c r="Q60"/>
  <c r="L17"/>
  <c r="K46"/>
  <c r="I66"/>
  <c r="Q98"/>
  <c r="N7"/>
  <c r="P7"/>
  <c r="Q26"/>
  <c r="B50"/>
  <c r="L35"/>
  <c r="K14"/>
  <c r="J23"/>
  <c r="Q16"/>
  <c r="K47"/>
  <c r="P50"/>
  <c r="B93"/>
  <c r="L55"/>
  <c r="P86"/>
  <c r="I51"/>
  <c r="G47"/>
  <c r="N27"/>
  <c r="Q92"/>
  <c r="L66"/>
  <c r="O69"/>
  <c r="B73"/>
  <c r="L70"/>
  <c r="J3"/>
  <c r="L45"/>
  <c r="G15"/>
  <c r="B81"/>
  <c r="L85"/>
  <c r="G27"/>
  <c r="L90"/>
  <c r="L47"/>
  <c r="H38"/>
  <c r="G2"/>
  <c r="B71"/>
  <c r="G78"/>
  <c r="Q97"/>
  <c r="L92"/>
  <c r="O53"/>
  <c r="B14"/>
  <c r="J21"/>
  <c r="O58"/>
  <c r="O47"/>
  <c r="J98"/>
  <c r="H43"/>
  <c r="B86"/>
  <c r="N98"/>
  <c r="Q22"/>
  <c r="B70"/>
  <c r="H84"/>
  <c r="L5"/>
  <c r="O32"/>
  <c r="O12"/>
  <c r="B16"/>
  <c r="H33"/>
  <c r="G35"/>
  <c r="G88"/>
  <c r="P16"/>
  <c r="N37"/>
  <c r="K69"/>
  <c r="G8"/>
  <c r="P82"/>
  <c r="P25"/>
  <c r="Q62"/>
  <c r="O63"/>
  <c r="G96"/>
  <c r="B10"/>
  <c r="Q34"/>
  <c r="I19"/>
  <c r="Q84"/>
  <c r="I36"/>
  <c r="K10"/>
  <c r="I3"/>
  <c r="H22"/>
  <c r="I34"/>
  <c r="L65"/>
  <c r="K54"/>
  <c r="I55"/>
  <c r="I62"/>
  <c r="B8"/>
  <c r="B96"/>
  <c r="N76"/>
  <c r="Q18"/>
  <c r="I98"/>
  <c r="L7"/>
  <c r="J13"/>
  <c r="Q91"/>
  <c r="K83"/>
  <c r="K63"/>
  <c r="G63"/>
  <c r="B39"/>
  <c r="N39"/>
  <c r="P69"/>
  <c r="P36"/>
  <c r="J54"/>
  <c r="I52"/>
  <c r="J94"/>
  <c r="L57"/>
  <c r="Q14"/>
  <c r="Q93"/>
  <c r="J69"/>
  <c r="L62"/>
  <c r="L77"/>
  <c r="G65"/>
  <c r="I39"/>
  <c r="K20"/>
  <c r="Q28"/>
  <c r="O59"/>
  <c r="H27"/>
  <c r="I86"/>
  <c r="N62"/>
  <c r="J92"/>
  <c r="B65"/>
  <c r="Q76"/>
  <c r="I78"/>
  <c r="H86"/>
  <c r="J40"/>
  <c r="O39"/>
  <c r="N36"/>
  <c r="N96"/>
  <c r="O10"/>
  <c r="K34"/>
  <c r="I69"/>
  <c r="H92"/>
  <c r="O38"/>
  <c r="L80"/>
  <c r="P37"/>
  <c r="Q4"/>
  <c r="H21"/>
  <c r="H58"/>
  <c r="N74"/>
  <c r="P68"/>
  <c r="H47"/>
  <c r="O8"/>
  <c r="K94"/>
  <c r="P75"/>
  <c r="J48"/>
  <c r="B53"/>
  <c r="P88"/>
  <c r="P62"/>
  <c r="J43"/>
  <c r="N26"/>
  <c r="G80"/>
  <c r="L94"/>
  <c r="B63"/>
  <c r="H77"/>
  <c r="K87"/>
  <c r="P27"/>
  <c r="G5"/>
  <c r="K70"/>
  <c r="G83"/>
  <c r="N29"/>
  <c r="I26"/>
  <c r="L24"/>
  <c r="Q41"/>
  <c r="L51"/>
  <c r="K17"/>
  <c r="N88"/>
  <c r="H60"/>
  <c r="Q69"/>
  <c r="G53"/>
  <c r="K32"/>
  <c r="J45"/>
  <c r="G94"/>
  <c r="I32"/>
  <c r="N49"/>
  <c r="N97"/>
  <c r="I29"/>
  <c r="G86"/>
  <c r="J71"/>
  <c r="N24"/>
  <c r="K35"/>
  <c r="J44"/>
  <c r="J33"/>
  <c r="I27"/>
  <c r="K27"/>
  <c r="K56"/>
  <c r="L81"/>
  <c r="O21"/>
  <c r="I76"/>
  <c r="Q29"/>
  <c r="O15"/>
  <c r="L72"/>
  <c r="B30"/>
  <c r="J26"/>
  <c r="I83"/>
  <c r="K7"/>
  <c r="I82"/>
  <c r="B67"/>
  <c r="P54"/>
  <c r="N66"/>
  <c r="O17"/>
  <c r="L60"/>
  <c r="J22"/>
  <c r="G9"/>
  <c r="P95"/>
  <c r="I30"/>
  <c r="K43"/>
  <c r="I87"/>
  <c r="P93"/>
  <c r="J76"/>
  <c r="G40"/>
  <c r="O44"/>
  <c r="I65"/>
  <c r="B98"/>
  <c r="L68"/>
  <c r="K38"/>
  <c r="J56"/>
  <c r="N58"/>
  <c r="L6"/>
  <c r="I64"/>
  <c r="Q43"/>
  <c r="O93"/>
  <c r="Q23"/>
  <c r="K57"/>
  <c r="P6"/>
  <c r="J70"/>
  <c r="K65"/>
  <c r="N63"/>
  <c r="P57"/>
  <c r="O29"/>
  <c r="P41"/>
  <c r="G98"/>
  <c r="G41"/>
  <c r="H46"/>
  <c r="K40"/>
  <c r="O95"/>
  <c r="Q63"/>
  <c r="I94"/>
  <c r="L40"/>
  <c r="Q13"/>
  <c r="J66"/>
  <c r="N50"/>
  <c r="G29"/>
  <c r="O76"/>
  <c r="Q9"/>
  <c r="I46"/>
  <c r="L26"/>
  <c r="G81"/>
  <c r="I12"/>
  <c r="O14"/>
  <c r="G82"/>
  <c r="N86"/>
  <c r="J37"/>
  <c r="J77"/>
  <c r="G73"/>
  <c r="H11"/>
  <c r="N43"/>
  <c r="Q86"/>
  <c r="B20"/>
  <c r="J89"/>
  <c r="Q89"/>
  <c r="L53"/>
  <c r="L95"/>
  <c r="L16"/>
  <c r="G61"/>
  <c r="O68"/>
  <c r="J80"/>
  <c r="N79"/>
  <c r="O4"/>
  <c r="H15"/>
  <c r="B84"/>
  <c r="B46"/>
  <c r="L11"/>
  <c r="K89"/>
  <c r="K48"/>
  <c r="O6"/>
  <c r="K19"/>
  <c r="N65"/>
  <c r="H30"/>
  <c r="K72"/>
  <c r="J32"/>
  <c r="O35"/>
  <c r="L91"/>
  <c r="N32"/>
  <c r="H63"/>
  <c r="B13"/>
  <c r="B76"/>
  <c r="N57"/>
  <c r="G20"/>
  <c r="L83"/>
  <c r="N77"/>
  <c r="K61"/>
  <c r="K98"/>
  <c r="I45"/>
  <c r="P21"/>
  <c r="Q55"/>
  <c r="G51"/>
  <c r="J41"/>
  <c r="K21"/>
  <c r="P31"/>
  <c r="J14"/>
  <c r="B47"/>
  <c r="H20"/>
  <c r="G76"/>
  <c r="J86"/>
  <c r="H79"/>
  <c r="G16"/>
  <c r="N10"/>
  <c r="H83"/>
  <c r="K90"/>
  <c r="K11"/>
  <c r="G12"/>
  <c r="H49"/>
  <c r="K31"/>
  <c r="G93"/>
  <c r="P51"/>
  <c r="Q6"/>
  <c r="L21"/>
  <c r="Q85"/>
  <c r="P55"/>
  <c r="B91"/>
  <c r="G92"/>
  <c r="K30"/>
  <c r="Q90"/>
  <c r="K23"/>
  <c r="L8"/>
  <c r="O66"/>
  <c r="O61"/>
  <c r="O13"/>
  <c r="I10"/>
  <c r="B41"/>
  <c r="H81"/>
  <c r="N38"/>
  <c r="P80"/>
  <c r="B24"/>
  <c r="P35"/>
  <c r="K77"/>
  <c r="N13"/>
  <c r="L89"/>
  <c r="B2"/>
  <c r="P70"/>
  <c r="I13"/>
  <c r="P59"/>
  <c r="L74"/>
  <c r="N46"/>
  <c r="O33"/>
  <c r="I50"/>
  <c r="O22"/>
  <c r="G71"/>
  <c r="D1"/>
  <c r="B49"/>
  <c r="G72"/>
  <c r="L93"/>
  <c r="J24"/>
  <c r="B11"/>
  <c r="O88"/>
  <c r="J42"/>
  <c r="H75"/>
  <c r="Q24"/>
  <c r="K64"/>
  <c r="Q66"/>
  <c r="B4"/>
  <c r="B32"/>
  <c r="N53"/>
  <c r="N4"/>
  <c r="P83"/>
  <c r="I40"/>
  <c r="O56"/>
  <c r="N31"/>
  <c r="J74"/>
  <c r="L37"/>
  <c r="Q21"/>
  <c r="H10"/>
  <c r="H98"/>
  <c r="G69"/>
  <c r="B38"/>
  <c r="H61"/>
  <c r="K41"/>
  <c r="J4"/>
  <c r="N93"/>
  <c r="N75"/>
  <c r="N72"/>
  <c r="B19"/>
  <c r="I68"/>
  <c r="K45"/>
  <c r="N20"/>
  <c r="B92"/>
  <c r="G89"/>
  <c r="L79"/>
  <c r="G6"/>
  <c r="L23"/>
  <c r="B64"/>
  <c r="Q88"/>
  <c r="N48"/>
  <c r="G44"/>
  <c r="J75"/>
  <c r="I44"/>
  <c r="Q75"/>
  <c r="K52"/>
  <c r="N12"/>
  <c r="H24"/>
  <c r="J20"/>
  <c r="N54"/>
  <c r="Q33"/>
  <c r="B85"/>
  <c r="J52"/>
  <c r="K53"/>
  <c r="H6"/>
  <c r="L20"/>
  <c r="G55"/>
  <c r="O43"/>
  <c r="Q5"/>
  <c r="Q27"/>
  <c r="P67"/>
  <c r="O51"/>
  <c r="L67"/>
  <c r="L52"/>
  <c r="J88"/>
  <c r="J81"/>
  <c r="O23"/>
  <c r="K33"/>
  <c r="L34"/>
  <c r="H51"/>
  <c r="B15"/>
  <c r="B88"/>
  <c r="P61"/>
  <c r="N25"/>
  <c r="B9"/>
  <c r="N35"/>
  <c r="N11"/>
  <c r="Q38"/>
  <c r="O85"/>
  <c r="G77"/>
  <c r="G58"/>
  <c r="Q57"/>
  <c r="O73"/>
  <c r="Q10"/>
  <c r="G68"/>
  <c r="G31"/>
  <c r="B36"/>
  <c r="H42"/>
  <c r="H23"/>
  <c r="J67"/>
  <c r="H72"/>
  <c r="H41"/>
  <c r="N83"/>
  <c r="H62"/>
  <c r="I81"/>
  <c r="G95"/>
  <c r="J7"/>
  <c r="K60"/>
  <c r="Q11"/>
  <c r="B43"/>
  <c r="B90"/>
  <c r="Q79"/>
  <c r="J50"/>
  <c r="P8"/>
  <c r="J84"/>
  <c r="H17"/>
  <c r="J51"/>
  <c r="I24"/>
  <c r="I8"/>
  <c r="O62"/>
  <c r="O79"/>
  <c r="B52"/>
  <c r="B22"/>
  <c r="B28"/>
  <c r="B80"/>
  <c r="L36"/>
  <c r="J38"/>
  <c r="H35"/>
  <c r="L27"/>
  <c r="E1"/>
  <c r="I71"/>
  <c r="Q15"/>
  <c r="H71"/>
  <c r="B95"/>
  <c r="G57"/>
  <c r="Q30"/>
  <c r="O64"/>
  <c r="J18"/>
  <c r="L10"/>
  <c r="J27"/>
  <c r="I56"/>
  <c r="B21"/>
  <c r="Q74"/>
  <c r="N55"/>
  <c r="I88"/>
  <c r="P79"/>
  <c r="H9"/>
  <c r="O49"/>
  <c r="L98"/>
  <c r="O86"/>
  <c r="K8"/>
  <c r="B97"/>
  <c r="B68"/>
  <c r="N85"/>
  <c r="Q44"/>
  <c r="J97"/>
  <c r="I4"/>
  <c r="P49"/>
  <c r="N87"/>
  <c r="H4"/>
  <c r="Q72"/>
  <c r="Q20"/>
  <c r="H96"/>
  <c r="F1"/>
  <c r="I57"/>
  <c r="K22"/>
  <c r="O34"/>
  <c r="I93"/>
  <c r="N78"/>
  <c r="O57"/>
  <c r="B59"/>
  <c r="O7"/>
  <c r="O89"/>
  <c r="G97"/>
  <c r="B3"/>
  <c r="O94"/>
  <c r="L46"/>
  <c r="P85"/>
  <c r="I22"/>
  <c r="I84"/>
  <c r="K82"/>
  <c r="P10"/>
  <c r="B12"/>
  <c r="J85"/>
  <c r="O87"/>
  <c r="P56"/>
  <c r="Q46"/>
  <c r="P30"/>
  <c r="K84"/>
  <c r="N71"/>
  <c r="G43"/>
  <c r="L71"/>
  <c r="K28"/>
  <c r="P17"/>
  <c r="O67"/>
  <c r="K59"/>
  <c r="H36"/>
  <c r="Q37"/>
  <c r="P65"/>
  <c r="P78"/>
  <c r="O40"/>
  <c r="Q65"/>
  <c r="B31"/>
  <c r="J46"/>
  <c r="P14"/>
  <c r="G37"/>
  <c r="L87"/>
  <c r="K51"/>
  <c r="I59"/>
  <c r="N9"/>
  <c r="Q19"/>
  <c r="I42"/>
  <c r="L9"/>
  <c r="O36"/>
  <c r="N44"/>
  <c r="L43"/>
  <c r="K6"/>
  <c r="L29"/>
  <c r="P64"/>
  <c r="B33"/>
  <c r="O26"/>
  <c r="G85"/>
  <c r="K78"/>
  <c r="H48"/>
  <c r="J62"/>
  <c r="B48"/>
  <c r="K5"/>
  <c r="H18"/>
  <c r="H37"/>
  <c r="G30"/>
  <c r="B18"/>
  <c r="H66"/>
  <c r="N47"/>
  <c r="P43"/>
  <c r="O31"/>
  <c r="H32"/>
  <c r="J58"/>
  <c r="L13"/>
  <c r="I95"/>
  <c r="Q32"/>
  <c r="J59"/>
  <c r="O20"/>
  <c r="K29"/>
  <c r="B66"/>
  <c r="N68"/>
  <c r="I5"/>
  <c r="O55"/>
  <c r="G21"/>
  <c r="J95"/>
  <c r="J82"/>
  <c r="J73"/>
  <c r="J30"/>
  <c r="N19"/>
  <c r="J47"/>
  <c r="P11"/>
  <c r="P18"/>
  <c r="P9"/>
  <c r="K71"/>
  <c r="O82"/>
  <c r="H5"/>
  <c r="I92"/>
  <c r="B23"/>
  <c r="L84"/>
  <c r="B57"/>
  <c r="P74"/>
  <c r="N14"/>
  <c r="H54"/>
  <c r="K79"/>
  <c r="I79"/>
  <c r="J17"/>
  <c r="N60"/>
  <c r="B77"/>
  <c r="L28"/>
  <c r="N21"/>
  <c r="P33"/>
  <c r="L63"/>
  <c r="L25"/>
  <c r="J9"/>
  <c r="L54"/>
  <c r="Q39"/>
  <c r="B82"/>
  <c r="K88"/>
  <c r="O27"/>
  <c r="L38"/>
  <c r="G62"/>
  <c r="L44"/>
  <c r="Q50"/>
  <c r="I89"/>
  <c r="I75"/>
  <c r="B87"/>
  <c r="K13"/>
  <c r="B72"/>
  <c r="L78"/>
  <c r="B94"/>
  <c r="I77"/>
  <c r="K39"/>
  <c r="Q68"/>
  <c r="P84"/>
  <c r="N70"/>
  <c r="J72"/>
  <c r="O97"/>
  <c r="G90"/>
  <c r="K44"/>
  <c r="J8"/>
  <c r="L86"/>
  <c r="K80"/>
  <c r="N95"/>
  <c r="H3"/>
  <c r="Q87"/>
  <c r="H85"/>
  <c r="N52"/>
  <c r="G42"/>
  <c r="G46"/>
  <c r="J19"/>
  <c r="J57"/>
  <c r="B54"/>
  <c r="Q94"/>
  <c r="L61"/>
  <c r="Q8"/>
  <c r="K25"/>
  <c r="Q31"/>
  <c r="N92"/>
  <c r="J34"/>
  <c r="G70"/>
  <c r="I73"/>
  <c r="L30"/>
  <c r="L69"/>
  <c r="O70"/>
  <c r="P96"/>
  <c r="P77"/>
  <c r="K18"/>
  <c r="H55"/>
  <c r="I80"/>
  <c r="K81"/>
  <c r="H59"/>
  <c r="I38"/>
  <c r="O48"/>
  <c r="K26"/>
  <c r="J87"/>
  <c r="I28"/>
  <c r="I18"/>
  <c r="G14"/>
  <c r="N56"/>
  <c r="J60"/>
  <c r="Q40"/>
  <c r="B89"/>
  <c r="O11"/>
  <c r="B74"/>
  <c r="B25"/>
  <c r="P71"/>
  <c r="K66"/>
  <c r="G45"/>
  <c r="H57"/>
  <c r="N30"/>
  <c r="P92"/>
  <c r="P42"/>
  <c r="I74"/>
  <c r="I54"/>
  <c r="H53"/>
  <c r="N67"/>
  <c r="P46"/>
  <c r="I35"/>
  <c r="H34"/>
  <c r="P58"/>
  <c r="L64"/>
  <c r="K42"/>
  <c r="N80"/>
  <c r="N40"/>
  <c r="B62"/>
  <c r="I17"/>
  <c r="O72"/>
  <c r="Q59"/>
  <c r="L73"/>
  <c r="O54"/>
  <c r="P52"/>
  <c r="J35"/>
  <c r="K16"/>
  <c r="H40"/>
  <c r="N84"/>
  <c r="N15"/>
  <c r="K58"/>
  <c r="Q48"/>
  <c r="J10"/>
  <c r="B60"/>
  <c r="Q35"/>
  <c r="H14"/>
  <c r="P66"/>
  <c r="G38"/>
  <c r="O80"/>
  <c r="I20"/>
  <c r="I47"/>
  <c r="H91"/>
  <c r="G39"/>
  <c r="B6"/>
  <c r="K95"/>
  <c r="B34"/>
  <c r="K76"/>
  <c r="O42"/>
  <c r="G25"/>
  <c r="I11"/>
  <c r="H87"/>
  <c r="Q45"/>
  <c r="K73"/>
  <c r="J64"/>
  <c r="N33"/>
  <c r="B69"/>
  <c r="O77"/>
  <c r="O74"/>
  <c r="I58"/>
  <c r="G7"/>
  <c r="L15"/>
  <c r="H12"/>
  <c r="P22"/>
  <c r="P40"/>
  <c r="N6"/>
  <c r="Q56"/>
  <c r="I14"/>
  <c r="P39"/>
  <c r="Q42"/>
  <c r="L18"/>
  <c r="N8"/>
  <c r="B79"/>
  <c r="P45"/>
  <c r="I90"/>
  <c r="P73"/>
  <c r="O9"/>
  <c r="O30"/>
  <c r="J15"/>
  <c r="G4"/>
  <c r="O90"/>
  <c r="J12"/>
  <c r="J91"/>
  <c r="H8"/>
  <c r="L41"/>
  <c r="K55"/>
  <c r="L96"/>
  <c r="N28"/>
  <c r="I21"/>
  <c r="Q73"/>
  <c r="Q36"/>
  <c r="G36"/>
  <c r="J16"/>
  <c r="J49"/>
  <c r="P63"/>
  <c r="H94"/>
  <c r="J31"/>
  <c r="B51"/>
  <c r="C1"/>
  <c r="I43"/>
  <c r="B27"/>
  <c r="H28"/>
  <c r="B29"/>
  <c r="K75"/>
  <c r="Q17"/>
  <c r="O91"/>
  <c r="J96"/>
  <c r="G11"/>
  <c r="N42"/>
  <c r="O81"/>
  <c r="G56"/>
  <c r="I91"/>
  <c r="I31"/>
  <c r="L42"/>
  <c r="H73"/>
  <c r="P24"/>
  <c r="L56"/>
  <c r="O84"/>
  <c r="I97"/>
  <c r="J90"/>
  <c r="O46"/>
  <c r="Q52"/>
  <c r="I61"/>
  <c r="K91"/>
  <c r="P87"/>
  <c r="Q3"/>
  <c r="G3"/>
  <c r="P91"/>
  <c r="H93"/>
  <c r="H52"/>
  <c r="H45"/>
  <c r="L3"/>
  <c r="N34"/>
  <c r="Q70"/>
  <c r="J53"/>
  <c r="G52"/>
  <c r="P90"/>
  <c r="H26"/>
  <c r="I6"/>
  <c r="J28"/>
  <c r="O3"/>
  <c r="H89"/>
  <c r="I25"/>
  <c r="P32"/>
  <c r="B5"/>
  <c r="N5"/>
  <c r="O65"/>
  <c r="K97"/>
  <c r="P60"/>
  <c r="J39"/>
  <c r="G49"/>
  <c r="N23"/>
  <c r="G74"/>
  <c r="I37"/>
  <c r="P4"/>
  <c r="J83"/>
  <c r="B58"/>
  <c r="G24"/>
  <c r="J36"/>
  <c r="O71"/>
  <c r="O60"/>
  <c r="G87"/>
  <c r="H39"/>
  <c r="L19"/>
  <c r="P3"/>
  <c r="N22"/>
  <c r="H97"/>
  <c r="N69"/>
  <c r="N82"/>
  <c r="G13"/>
  <c r="K67"/>
  <c r="P48"/>
  <c r="H50"/>
  <c r="H7"/>
  <c r="P29"/>
  <c r="J68"/>
  <c r="L58"/>
  <c r="L33"/>
  <c r="K4"/>
  <c r="H78"/>
  <c r="P98"/>
  <c r="P47"/>
  <c r="L31"/>
  <c r="Q12"/>
  <c r="L97"/>
  <c r="Q81"/>
  <c r="I67"/>
  <c r="O78"/>
  <c r="O92"/>
  <c r="P20"/>
  <c r="B26"/>
  <c r="Q67"/>
  <c r="B55"/>
  <c r="N41"/>
  <c r="J93"/>
  <c r="H69"/>
  <c r="L82"/>
  <c r="H90"/>
  <c r="H67"/>
  <c r="L50"/>
  <c r="N18"/>
  <c r="G17"/>
  <c r="L48"/>
  <c r="I23"/>
  <c r="J65"/>
  <c r="J25"/>
  <c r="P19"/>
  <c r="P15"/>
  <c r="K37"/>
  <c r="L39"/>
  <c r="G32"/>
  <c r="G59"/>
  <c r="J11"/>
  <c r="Q47"/>
  <c r="J79"/>
  <c r="Q95"/>
  <c r="I53"/>
  <c r="Q51"/>
  <c r="I33"/>
  <c r="H13"/>
  <c r="N91"/>
  <c r="O75"/>
  <c r="O96"/>
  <c r="I16"/>
  <c r="B7"/>
  <c r="B40"/>
  <c r="L59"/>
  <c r="P94"/>
  <c r="G54"/>
  <c r="G22"/>
  <c r="K3"/>
  <c r="P28"/>
  <c r="K85"/>
  <c r="I7"/>
  <c r="Q53"/>
  <c r="G26"/>
  <c r="G19"/>
  <c r="K86"/>
  <c r="H64"/>
  <c r="K93"/>
  <c r="P23"/>
  <c r="K36"/>
  <c r="K92"/>
  <c r="L49"/>
  <c r="I41"/>
  <c r="B44"/>
  <c r="P89"/>
  <c r="K9"/>
  <c r="G67"/>
  <c r="Q64"/>
  <c r="O41"/>
  <c r="K49"/>
  <c r="K68"/>
  <c r="N73"/>
  <c r="P34"/>
  <c r="I96"/>
  <c r="O98"/>
  <c r="I48"/>
  <c r="H65"/>
  <c r="O25"/>
  <c r="G23"/>
  <c r="Q96"/>
  <c r="B35"/>
  <c r="N45"/>
  <c r="H44"/>
  <c r="K62"/>
  <c r="O28"/>
  <c r="H29"/>
  <c r="N59"/>
  <c r="N81"/>
  <c r="K74"/>
  <c r="Q25"/>
  <c r="H95"/>
  <c r="R22" l="1"/>
  <c r="M6"/>
  <c r="R34"/>
  <c r="P99"/>
  <c r="L99"/>
  <c r="M17"/>
  <c r="E62"/>
  <c r="F62"/>
  <c r="D62"/>
  <c r="C62"/>
  <c r="R40"/>
  <c r="G99"/>
  <c r="R80"/>
  <c r="Q99"/>
  <c r="M11"/>
  <c r="R81"/>
  <c r="F63"/>
  <c r="C63"/>
  <c r="D63"/>
  <c r="E63"/>
  <c r="M61"/>
  <c r="R26"/>
  <c r="M7"/>
  <c r="C85"/>
  <c r="D85"/>
  <c r="F85"/>
  <c r="E85"/>
  <c r="R59"/>
  <c r="M35"/>
  <c r="R54"/>
  <c r="C53"/>
  <c r="D53"/>
  <c r="E53"/>
  <c r="F53"/>
  <c r="R67"/>
  <c r="R12"/>
  <c r="M97"/>
  <c r="K99"/>
  <c r="M44"/>
  <c r="M54"/>
  <c r="R74"/>
  <c r="M74"/>
  <c r="R48"/>
  <c r="E64"/>
  <c r="D64"/>
  <c r="C64"/>
  <c r="F64"/>
  <c r="F40"/>
  <c r="C40"/>
  <c r="E40"/>
  <c r="D40"/>
  <c r="D34"/>
  <c r="E34"/>
  <c r="C34"/>
  <c r="F34"/>
  <c r="R30"/>
  <c r="M31"/>
  <c r="C7"/>
  <c r="E7"/>
  <c r="D7"/>
  <c r="F7"/>
  <c r="M69"/>
  <c r="E92"/>
  <c r="C92"/>
  <c r="D92"/>
  <c r="F92"/>
  <c r="R20"/>
  <c r="M91"/>
  <c r="M16"/>
  <c r="R96"/>
  <c r="M68"/>
  <c r="R36"/>
  <c r="E19"/>
  <c r="D19"/>
  <c r="F19"/>
  <c r="C19"/>
  <c r="R72"/>
  <c r="F94"/>
  <c r="C94"/>
  <c r="E94"/>
  <c r="D94"/>
  <c r="R75"/>
  <c r="R93"/>
  <c r="F72"/>
  <c r="D72"/>
  <c r="C72"/>
  <c r="E72"/>
  <c r="M78"/>
  <c r="F87"/>
  <c r="D87"/>
  <c r="C87"/>
  <c r="E87"/>
  <c r="R42"/>
  <c r="E65"/>
  <c r="F65"/>
  <c r="D65"/>
  <c r="C65"/>
  <c r="M75"/>
  <c r="R91"/>
  <c r="F38"/>
  <c r="D38"/>
  <c r="C38"/>
  <c r="E38"/>
  <c r="M89"/>
  <c r="C58"/>
  <c r="D58"/>
  <c r="E58"/>
  <c r="F58"/>
  <c r="R62"/>
  <c r="E25"/>
  <c r="D25"/>
  <c r="C25"/>
  <c r="F25"/>
  <c r="M86"/>
  <c r="D6"/>
  <c r="F6"/>
  <c r="E6"/>
  <c r="C6"/>
  <c r="C74"/>
  <c r="E74"/>
  <c r="D74"/>
  <c r="F74"/>
  <c r="M39"/>
  <c r="R31"/>
  <c r="F82"/>
  <c r="E82"/>
  <c r="C82"/>
  <c r="D82"/>
  <c r="M33"/>
  <c r="R45"/>
  <c r="M40"/>
  <c r="R4"/>
  <c r="R53"/>
  <c r="E32"/>
  <c r="C32"/>
  <c r="F32"/>
  <c r="D32"/>
  <c r="F89"/>
  <c r="E89"/>
  <c r="D89"/>
  <c r="C89"/>
  <c r="E4"/>
  <c r="F4"/>
  <c r="D4"/>
  <c r="C4"/>
  <c r="R21"/>
  <c r="M53"/>
  <c r="M52"/>
  <c r="E77"/>
  <c r="D77"/>
  <c r="C77"/>
  <c r="F77"/>
  <c r="R60"/>
  <c r="M79"/>
  <c r="R39"/>
  <c r="E35"/>
  <c r="F35"/>
  <c r="D35"/>
  <c r="C35"/>
  <c r="E39"/>
  <c r="C39"/>
  <c r="D39"/>
  <c r="F39"/>
  <c r="F11"/>
  <c r="E11"/>
  <c r="D11"/>
  <c r="C11"/>
  <c r="R14"/>
  <c r="C29"/>
  <c r="D29"/>
  <c r="E29"/>
  <c r="F29"/>
  <c r="C57"/>
  <c r="E57"/>
  <c r="F57"/>
  <c r="D57"/>
  <c r="F49"/>
  <c r="C49"/>
  <c r="D49"/>
  <c r="E49"/>
  <c r="R56"/>
  <c r="C23"/>
  <c r="E23"/>
  <c r="D23"/>
  <c r="F23"/>
  <c r="M92"/>
  <c r="M98"/>
  <c r="M50"/>
  <c r="R76"/>
  <c r="E27"/>
  <c r="C27"/>
  <c r="F27"/>
  <c r="D27"/>
  <c r="D96"/>
  <c r="F96"/>
  <c r="E96"/>
  <c r="C96"/>
  <c r="R46"/>
  <c r="E8"/>
  <c r="F8"/>
  <c r="C8"/>
  <c r="D8"/>
  <c r="M62"/>
  <c r="M18"/>
  <c r="M55"/>
  <c r="M13"/>
  <c r="M43"/>
  <c r="R19"/>
  <c r="M37"/>
  <c r="M34"/>
  <c r="M28"/>
  <c r="R13"/>
  <c r="M3"/>
  <c r="I99"/>
  <c r="M47"/>
  <c r="M36"/>
  <c r="F24"/>
  <c r="C24"/>
  <c r="D24"/>
  <c r="E24"/>
  <c r="M5"/>
  <c r="D51"/>
  <c r="F51"/>
  <c r="C51"/>
  <c r="E51"/>
  <c r="M19"/>
  <c r="R38"/>
  <c r="R68"/>
  <c r="F66"/>
  <c r="D66"/>
  <c r="C66"/>
  <c r="E66"/>
  <c r="E10"/>
  <c r="F10"/>
  <c r="D10"/>
  <c r="C10"/>
  <c r="F41"/>
  <c r="C41"/>
  <c r="E41"/>
  <c r="D41"/>
  <c r="M10"/>
  <c r="M95"/>
  <c r="R37"/>
  <c r="M38"/>
  <c r="C91"/>
  <c r="E91"/>
  <c r="D91"/>
  <c r="F91"/>
  <c r="R47"/>
  <c r="M20"/>
  <c r="F18"/>
  <c r="D18"/>
  <c r="C18"/>
  <c r="E18"/>
  <c r="D16"/>
  <c r="E16"/>
  <c r="C16"/>
  <c r="F16"/>
  <c r="R23"/>
  <c r="C48"/>
  <c r="D48"/>
  <c r="F48"/>
  <c r="E48"/>
  <c r="E70"/>
  <c r="D70"/>
  <c r="C70"/>
  <c r="F70"/>
  <c r="R98"/>
  <c r="M80"/>
  <c r="D86"/>
  <c r="C86"/>
  <c r="F86"/>
  <c r="E86"/>
  <c r="M23"/>
  <c r="R10"/>
  <c r="C33"/>
  <c r="F33"/>
  <c r="E33"/>
  <c r="D33"/>
  <c r="E14"/>
  <c r="F14"/>
  <c r="D14"/>
  <c r="C14"/>
  <c r="R44"/>
  <c r="F47"/>
  <c r="D47"/>
  <c r="E47"/>
  <c r="C47"/>
  <c r="M42"/>
  <c r="M48"/>
  <c r="C71"/>
  <c r="F71"/>
  <c r="E71"/>
  <c r="D71"/>
  <c r="R9"/>
  <c r="M21"/>
  <c r="M59"/>
  <c r="R18"/>
  <c r="M45"/>
  <c r="R28"/>
  <c r="C81"/>
  <c r="F81"/>
  <c r="E81"/>
  <c r="D81"/>
  <c r="R77"/>
  <c r="F31"/>
  <c r="D31"/>
  <c r="E31"/>
  <c r="C31"/>
  <c r="J99"/>
  <c r="R57"/>
  <c r="D73"/>
  <c r="E73"/>
  <c r="C73"/>
  <c r="F73"/>
  <c r="D76"/>
  <c r="F76"/>
  <c r="C76"/>
  <c r="E76"/>
  <c r="F13"/>
  <c r="C13"/>
  <c r="E13"/>
  <c r="D13"/>
  <c r="R32"/>
  <c r="R27"/>
  <c r="M51"/>
  <c r="M73"/>
  <c r="F93"/>
  <c r="C93"/>
  <c r="D93"/>
  <c r="E93"/>
  <c r="R65"/>
  <c r="R71"/>
  <c r="M96"/>
  <c r="D46"/>
  <c r="E46"/>
  <c r="C46"/>
  <c r="F46"/>
  <c r="C50"/>
  <c r="F50"/>
  <c r="D50"/>
  <c r="E50"/>
  <c r="D84"/>
  <c r="E84"/>
  <c r="F84"/>
  <c r="C84"/>
  <c r="D12"/>
  <c r="C12"/>
  <c r="F12"/>
  <c r="E12"/>
  <c r="R41"/>
  <c r="R7"/>
  <c r="R79"/>
  <c r="M84"/>
  <c r="M22"/>
  <c r="R92"/>
  <c r="M66"/>
  <c r="D55"/>
  <c r="E55"/>
  <c r="C55"/>
  <c r="F55"/>
  <c r="E3"/>
  <c r="F3"/>
  <c r="C3"/>
  <c r="B99"/>
  <c r="D3"/>
  <c r="M9"/>
  <c r="C78"/>
  <c r="E78"/>
  <c r="D78"/>
  <c r="F78"/>
  <c r="C20"/>
  <c r="F20"/>
  <c r="D20"/>
  <c r="E20"/>
  <c r="F59"/>
  <c r="C59"/>
  <c r="E59"/>
  <c r="D59"/>
  <c r="R43"/>
  <c r="R78"/>
  <c r="E26"/>
  <c r="C26"/>
  <c r="D26"/>
  <c r="F26"/>
  <c r="M93"/>
  <c r="F56"/>
  <c r="C56"/>
  <c r="D56"/>
  <c r="E56"/>
  <c r="M72"/>
  <c r="M57"/>
  <c r="R86"/>
  <c r="R73"/>
  <c r="R89"/>
  <c r="R90"/>
  <c r="M12"/>
  <c r="D60"/>
  <c r="F60"/>
  <c r="E60"/>
  <c r="C60"/>
  <c r="R87"/>
  <c r="M46"/>
  <c r="M4"/>
  <c r="R5"/>
  <c r="E54"/>
  <c r="C54"/>
  <c r="F54"/>
  <c r="D54"/>
  <c r="R50"/>
  <c r="R85"/>
  <c r="M90"/>
  <c r="D68"/>
  <c r="E68"/>
  <c r="C68"/>
  <c r="F68"/>
  <c r="M67"/>
  <c r="C42"/>
  <c r="E42"/>
  <c r="D42"/>
  <c r="F42"/>
  <c r="C97"/>
  <c r="F97"/>
  <c r="D97"/>
  <c r="E97"/>
  <c r="M94"/>
  <c r="C79"/>
  <c r="F79"/>
  <c r="D79"/>
  <c r="E79"/>
  <c r="M88"/>
  <c r="R55"/>
  <c r="E5"/>
  <c r="C5"/>
  <c r="D5"/>
  <c r="F5"/>
  <c r="M70"/>
  <c r="F21"/>
  <c r="E21"/>
  <c r="C21"/>
  <c r="D21"/>
  <c r="R8"/>
  <c r="E17"/>
  <c r="F17"/>
  <c r="D17"/>
  <c r="C17"/>
  <c r="M56"/>
  <c r="R63"/>
  <c r="R17"/>
  <c r="R52"/>
  <c r="C95"/>
  <c r="E95"/>
  <c r="F95"/>
  <c r="D95"/>
  <c r="M64"/>
  <c r="M71"/>
  <c r="M85"/>
  <c r="R58"/>
  <c r="C98"/>
  <c r="D98"/>
  <c r="F98"/>
  <c r="E98"/>
  <c r="M14"/>
  <c r="M65"/>
  <c r="C80"/>
  <c r="F80"/>
  <c r="D80"/>
  <c r="E80"/>
  <c r="M15"/>
  <c r="C28"/>
  <c r="F28"/>
  <c r="D28"/>
  <c r="E28"/>
  <c r="F22"/>
  <c r="D22"/>
  <c r="C22"/>
  <c r="E22"/>
  <c r="H99"/>
  <c r="D52"/>
  <c r="C52"/>
  <c r="F52"/>
  <c r="E52"/>
  <c r="M87"/>
  <c r="M25"/>
  <c r="M8"/>
  <c r="R95"/>
  <c r="M30"/>
  <c r="M24"/>
  <c r="R6"/>
  <c r="R94"/>
  <c r="R16"/>
  <c r="R66"/>
  <c r="R15"/>
  <c r="E90"/>
  <c r="D90"/>
  <c r="F90"/>
  <c r="C90"/>
  <c r="F67"/>
  <c r="E67"/>
  <c r="C67"/>
  <c r="D67"/>
  <c r="C43"/>
  <c r="E43"/>
  <c r="D43"/>
  <c r="F43"/>
  <c r="R51"/>
  <c r="M82"/>
  <c r="M83"/>
  <c r="C75"/>
  <c r="F75"/>
  <c r="E75"/>
  <c r="D75"/>
  <c r="M60"/>
  <c r="E30"/>
  <c r="C30"/>
  <c r="F30"/>
  <c r="D30"/>
  <c r="M81"/>
  <c r="D61"/>
  <c r="F61"/>
  <c r="E61"/>
  <c r="C61"/>
  <c r="R83"/>
  <c r="M76"/>
  <c r="R61"/>
  <c r="R84"/>
  <c r="N99"/>
  <c r="R3"/>
  <c r="M63"/>
  <c r="F36"/>
  <c r="C36"/>
  <c r="E36"/>
  <c r="D36"/>
  <c r="M27"/>
  <c r="O99"/>
  <c r="M58"/>
  <c r="R24"/>
  <c r="M29"/>
  <c r="R97"/>
  <c r="R49"/>
  <c r="R11"/>
  <c r="R70"/>
  <c r="M32"/>
  <c r="R35"/>
  <c r="E9"/>
  <c r="D9"/>
  <c r="F9"/>
  <c r="C9"/>
  <c r="R25"/>
  <c r="D83"/>
  <c r="E83"/>
  <c r="F83"/>
  <c r="C83"/>
  <c r="C88"/>
  <c r="E88"/>
  <c r="D88"/>
  <c r="F88"/>
  <c r="F69"/>
  <c r="C69"/>
  <c r="D69"/>
  <c r="E69"/>
  <c r="F45"/>
  <c r="D45"/>
  <c r="E45"/>
  <c r="C45"/>
  <c r="D15"/>
  <c r="E15"/>
  <c r="C15"/>
  <c r="F15"/>
  <c r="R82"/>
  <c r="F37"/>
  <c r="C37"/>
  <c r="E37"/>
  <c r="D37"/>
  <c r="R88"/>
  <c r="R33"/>
  <c r="R69"/>
  <c r="E44"/>
  <c r="D44"/>
  <c r="C44"/>
  <c r="F44"/>
  <c r="M49"/>
  <c r="M26"/>
  <c r="R29"/>
  <c r="R64"/>
  <c r="M41"/>
  <c r="M77"/>
  <c r="T17" i="73"/>
  <c r="S18"/>
  <c r="D18" i="28" s="1"/>
  <c r="R18" i="73"/>
  <c r="D18" i="29" s="1"/>
  <c r="P18" i="73"/>
  <c r="D18" i="24" s="1"/>
  <c r="Q18" i="73"/>
  <c r="D18" i="26" s="1"/>
  <c r="K16" i="65"/>
  <c r="F16"/>
  <c r="R99" i="78" l="1"/>
  <c r="F99"/>
  <c r="C99"/>
  <c r="D99"/>
  <c r="E99"/>
  <c r="M99"/>
  <c r="T18" i="73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DI40" s="1"/>
  <c r="E40" i="40" s="1"/>
  <c r="BF56" i="54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DH78" s="1"/>
  <c r="D78" i="40" s="1"/>
  <c r="BM78" i="54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DJ75" s="1"/>
  <c r="F75" i="40" s="1"/>
  <c r="BT79" i="54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B18"/>
  <c r="DB22"/>
  <c r="BT25"/>
  <c r="DB26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DJ69" s="1"/>
  <c r="F69" i="40" s="1"/>
  <c r="BT72" i="54"/>
  <c r="DJ72" s="1"/>
  <c r="F72" i="40" s="1"/>
  <c r="BT78" i="54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BM7" i="54"/>
  <c r="DI7" s="1"/>
  <c r="E7" i="40" s="1"/>
  <c r="BM11" i="54"/>
  <c r="DI11" s="1"/>
  <c r="E11" i="40" s="1"/>
  <c r="BM13" i="54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DI29" s="1"/>
  <c r="E29" i="40" s="1"/>
  <c r="BM33" i="54"/>
  <c r="DI33" s="1"/>
  <c r="E33" i="40" s="1"/>
  <c r="BM81" i="54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DI91" s="1"/>
  <c r="E91" i="40" s="1"/>
  <c r="BM92" i="54"/>
  <c r="DI92" s="1"/>
  <c r="E92" i="40" s="1"/>
  <c r="BM98" i="54"/>
  <c r="DI98" s="1"/>
  <c r="E98" i="40" s="1"/>
  <c r="BF9" i="54"/>
  <c r="BF23"/>
  <c r="DJ23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DH83" s="1"/>
  <c r="D83" i="40" s="1"/>
  <c r="BF86" i="54"/>
  <c r="BF88"/>
  <c r="BF91"/>
  <c r="BF92"/>
  <c r="DJ92"/>
  <c r="F92" i="40" s="1"/>
  <c r="BF97" i="54"/>
  <c r="DH97" s="1"/>
  <c r="D97" i="40" s="1"/>
  <c r="BF17" i="54"/>
  <c r="BF30"/>
  <c r="DJ34"/>
  <c r="F34" i="40" s="1"/>
  <c r="BF49" i="54"/>
  <c r="BF4"/>
  <c r="DH4" s="1"/>
  <c r="D4" i="40" s="1"/>
  <c r="BF6" i="54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DH60" s="1"/>
  <c r="D60" i="40" s="1"/>
  <c r="BF63" i="54"/>
  <c r="DH63" s="1"/>
  <c r="D63" i="40" s="1"/>
  <c r="BF65" i="54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BF69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BF95"/>
  <c r="DH95" s="1"/>
  <c r="D95" i="40" s="1"/>
  <c r="BF98" i="54"/>
  <c r="DH98" s="1"/>
  <c r="D98" i="40" s="1"/>
  <c r="AY4" i="54"/>
  <c r="AY6"/>
  <c r="DG6" s="1"/>
  <c r="C6" i="40" s="1"/>
  <c r="AY8" i="54"/>
  <c r="AY9"/>
  <c r="DG9" s="1"/>
  <c r="C9" i="40" s="1"/>
  <c r="AY15" i="54"/>
  <c r="DJ15"/>
  <c r="F15" i="40" s="1"/>
  <c r="AY17" i="54"/>
  <c r="DG17" s="1"/>
  <c r="C17" i="40" s="1"/>
  <c r="AY19" i="54"/>
  <c r="DG19" s="1"/>
  <c r="C19" i="40" s="1"/>
  <c r="DI19" i="54"/>
  <c r="E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J81"/>
  <c r="F81" i="40" s="1"/>
  <c r="AY83" i="54"/>
  <c r="DG83" s="1"/>
  <c r="C83" i="40" s="1"/>
  <c r="AY86" i="54"/>
  <c r="AY95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F34"/>
  <c r="B34" i="40" s="1"/>
  <c r="AY56" i="54"/>
  <c r="DG56" s="1"/>
  <c r="C56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DH10"/>
  <c r="D10" i="40" s="1"/>
  <c r="AY18" i="54"/>
  <c r="DG18" s="1"/>
  <c r="C18" i="40" s="1"/>
  <c r="AY3" i="54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DH26" i="54"/>
  <c r="D26" i="40" s="1"/>
  <c r="AY33" i="54"/>
  <c r="AY38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I55" i="54"/>
  <c r="E55" i="40" s="1"/>
  <c r="AY64" i="54"/>
  <c r="DG64" s="1"/>
  <c r="C64" i="40" s="1"/>
  <c r="AY68" i="54"/>
  <c r="DG68" s="1"/>
  <c r="C68" i="40" s="1"/>
  <c r="AY71" i="54"/>
  <c r="AY82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DG15" i="54"/>
  <c r="C15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I83" i="54"/>
  <c r="E83" i="40" s="1"/>
  <c r="DJ83" i="54"/>
  <c r="F83" i="40" s="1"/>
  <c r="AR87" i="54"/>
  <c r="DF87" s="1"/>
  <c r="B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H6" i="54"/>
  <c r="D6" i="40" s="1"/>
  <c r="DJ6" i="54"/>
  <c r="F6" i="40" s="1"/>
  <c r="AR23" i="54"/>
  <c r="DF23" s="1"/>
  <c r="B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G71" i="54"/>
  <c r="C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G33" i="54"/>
  <c r="C33" i="40" s="1"/>
  <c r="DH33" i="54"/>
  <c r="D33" i="40" s="1"/>
  <c r="AR38" i="54"/>
  <c r="DF38" s="1"/>
  <c r="B38" i="40" s="1"/>
  <c r="DJ38" i="54"/>
  <c r="F38" i="40" s="1"/>
  <c r="AR40" i="54"/>
  <c r="DF40" s="1"/>
  <c r="B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G98" i="54"/>
  <c r="C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33" i="54" l="1"/>
  <c r="DD17"/>
  <c r="CW16"/>
  <c r="CP44"/>
  <c r="CP35"/>
  <c r="CB30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4"/>
  <c r="AG4" s="1"/>
  <c r="AD3" i="28"/>
  <c r="AG3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8" l="1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AD64" i="24" l="1"/>
  <c r="AG64" s="1"/>
  <c r="AD64" i="28"/>
  <c r="AG64" s="1"/>
  <c r="O61" i="61"/>
  <c r="O60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8" l="1"/>
  <c r="AG65" s="1"/>
  <c r="AD65" i="24"/>
  <c r="AG65" s="1"/>
  <c r="AC66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8" l="1"/>
  <c r="AG70" s="1"/>
  <c r="AD70" i="24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8" l="1"/>
  <c r="AG89" s="1"/>
  <c r="AD89" i="24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<sst xmlns="http://schemas.openxmlformats.org/spreadsheetml/2006/main" count="9395" uniqueCount="568">
  <si>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</si>
  <si>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</si>
  <si>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</si>
  <si>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</si>
  <si>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</si>
  <si>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</si>
  <si>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</si>
  <si>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</si>
  <si>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</si>
  <si>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</si>
  <si>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</si>
  <si>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</si>
  <si>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</si>
  <si>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</si>
  <si>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</si>
  <si>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</si>
  <si>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</si>
  <si>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</si>
  <si>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</si>
  <si>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</si>
  <si>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</si>
  <si>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</si>
  <si>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</si>
  <si>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</si>
  <si>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</si>
  <si>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</si>
  <si>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</si>
  <si>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</si>
  <si>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</si>
  <si>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</si>
  <si>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</si>
  <si>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</si>
  <si>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</si>
  <si>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</si>
  <si>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</si>
  <si>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</si>
  <si>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</si>
  <si>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</si>
  <si>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</si>
  <si>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</si>
  <si>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</si>
  <si>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</si>
  <si>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</si>
  <si>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</si>
  <si>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</si>
  <si>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</si>
  <si>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</si>
  <si>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</si>
  <si>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</si>
  <si>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</si>
  <si>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</si>
  <si>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</si>
  <si>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</si>
  <si>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</si>
  <si>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</si>
  <si>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</si>
  <si>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</si>
  <si>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</si>
  <si>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</si>
  <si>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</si>
  <si>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</si>
  <si>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</si>
  <si>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</si>
  <si>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</si>
  <si>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</si>
  <si>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</si>
  <si>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</si>
  <si>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</si>
  <si>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</si>
  <si>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</si>
  <si>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</si>
  <si>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</si>
  <si>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</si>
  <si>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</si>
  <si>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</si>
  <si>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</si>
  <si>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</si>
  <si>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</si>
  <si>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</si>
  <si>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</si>
  <si>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</si>
  <si>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</si>
  <si>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</si>
  <si>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</si>
  <si>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</si>
  <si>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</si>
  <si>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</si>
  <si>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</si>
  <si>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</si>
  <si>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</si>
  <si>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</si>
  <si>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</si>
  <si>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</si>
  <si>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</si>
  <si>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</si>
  <si>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</si>
  <si>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</si>
  <si>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</si>
  <si>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</si>
  <si>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</si>
  <si>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</si>
  <si>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</si>
  <si>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</si>
  <si>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</si>
  <si>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</si>
  <si>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</si>
  <si>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</si>
  <si>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</si>
  <si>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</si>
  <si>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</si>
  <si>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</si>
  <si>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</si>
  <si>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</si>
  <si>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</si>
  <si>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</si>
  <si>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</si>
  <si>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</si>
  <si>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</si>
  <si>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</si>
  <si>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</si>
  <si>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</si>
  <si>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</si>
  <si>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</si>
  <si>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</si>
  <si>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</si>
  <si>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</si>
  <si>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</si>
  <si>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</si>
  <si>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</si>
  <si>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</si>
  <si>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</si>
  <si>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</si>
  <si>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</si>
  <si>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</si>
  <si>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</si>
  <si>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</si>
  <si>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</si>
  <si>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</si>
  <si>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</si>
  <si>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</si>
  <si>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</si>
  <si>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</si>
  <si>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</si>
  <si>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</si>
  <si>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</si>
  <si>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</si>
  <si>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</si>
  <si>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</si>
  <si>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</si>
  <si>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</si>
  <si>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</si>
  <si>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</si>
  <si>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</si>
  <si>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</si>
  <si>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</si>
  <si>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</si>
  <si>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</si>
  <si>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</si>
  <si>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</si>
  <si>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</si>
  <si>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</si>
  <si>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</si>
  <si>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</si>
  <si>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</si>
  <si>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</si>
  <si>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</si>
  <si>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</si>
  <si>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</si>
  <si>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</si>
  <si>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</si>
  <si>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</si>
  <si>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</si>
  <si>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</si>
  <si>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</si>
  <si>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</si>
  <si>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</si>
  <si>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</si>
  <si>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</si>
  <si>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</si>
  <si>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</si>
  <si>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</si>
  <si>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</si>
  <si>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</si>
  <si>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</si>
  <si>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</si>
  <si>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</si>
  <si>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</si>
  <si>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</si>
  <si>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</si>
  <si>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</si>
  <si>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</si>
  <si>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</si>
  <si>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</si>
  <si>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</si>
  <si>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</si>
  <si>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</si>
  <si>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</si>
  <si>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</si>
  <si>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</si>
  <si>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</si>
  <si>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</si>
  <si>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</si>
  <si>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</si>
  <si>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</si>
  <si>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</si>
  <si>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</si>
  <si>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</si>
  <si>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</si>
  <si>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</si>
  <si>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</si>
  <si>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</si>
  <si>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</si>
  <si>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</si>
  <si>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</si>
  <si>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</si>
  <si>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</si>
  <si>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</si>
  <si>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</si>
  <si>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</si>
  <si>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</si>
  <si>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</si>
  <si>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</si>
  <si>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</si>
  <si>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</si>
  <si>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</si>
  <si>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</si>
  <si>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</si>
  <si>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</si>
  <si>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</si>
  <si>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</si>
  <si>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</si>
  <si>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</si>
  <si>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</si>
  <si>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</si>
  <si>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</si>
  <si>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</si>
  <si>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</si>
  <si>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</si>
  <si>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</si>
  <si>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</si>
  <si>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</si>
  <si>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</si>
  <si>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</si>
  <si>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</si>
  <si>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</si>
  <si>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</si>
  <si>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</si>
  <si>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</si>
  <si>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</si>
  <si>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</si>
  <si>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</si>
  <si>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</si>
  <si>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</si>
  <si>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</si>
  <si>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</si>
  <si>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</si>
  <si>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</si>
  <si>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</si>
  <si>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</si>
  <si>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</si>
  <si>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</si>
  <si>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</si>
  <si>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</si>
  <si>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</si>
  <si>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</si>
  <si>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</si>
  <si>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</si>
  <si>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</si>
  <si>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</si>
  <si>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</si>
  <si>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</si>
  <si>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</si>
  <si>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</si>
  <si>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</si>
  <si>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</si>
  <si>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</si>
  <si>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</si>
  <si>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</si>
  <si>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</si>
  <si>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</si>
  <si>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</si>
  <si>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</si>
  <si>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</si>
  <si>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</si>
  <si>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</si>
  <si>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</si>
  <si>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</si>
  <si>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</si>
  <si>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</si>
  <si>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</si>
  <si>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</si>
  <si>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</si>
  <si>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</si>
  <si>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</si>
  <si>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</si>
  <si>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</si>
  <si>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</si>
  <si>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</si>
  <si>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</si>
  <si>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</si>
  <si>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</si>
  <si>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</si>
  <si>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</si>
  <si>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</si>
  <si>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</si>
  <si>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</si>
  <si>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</si>
  <si>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</si>
  <si>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</si>
  <si>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</si>
  <si>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</si>
  <si>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</si>
  <si>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</si>
  <si>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</si>
  <si>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</si>
  <si>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</si>
  <si>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</si>
  <si>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</si>
  <si>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</si>
  <si>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</si>
  <si>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</si>
  <si>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</si>
  <si>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</si>
  <si>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</si>
  <si>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</si>
  <si>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</si>
  <si>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</si>
  <si>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</si>
  <si>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</si>
  <si>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</si>
  <si>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</si>
  <si>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</si>
  <si>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</si>
  <si>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</si>
  <si>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</si>
  <si>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</si>
  <si>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</si>
  <si>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</si>
  <si>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</si>
  <si>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</si>
  <si>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</si>
  <si>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</si>
  <si>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</si>
  <si>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</si>
  <si>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</si>
  <si>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</si>
  <si>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</si>
  <si>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</si>
  <si>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</si>
  <si>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</si>
  <si>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</si>
  <si>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</si>
  <si>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</si>
  <si>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</si>
  <si>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</si>
  <si>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</si>
  <si>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</si>
  <si>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</si>
  <si>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</si>
  <si>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</si>
  <si>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</si>
  <si>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</si>
  <si>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</si>
  <si>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</si>
  <si>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</si>
  <si>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</si>
  <si>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</si>
  <si>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</si>
  <si>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</si>
  <si>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</si>
  <si>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</si>
  <si>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</si>
  <si>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</si>
  <si>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</si>
  <si>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</si>
  <si>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</si>
  <si>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</si>
  <si>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</si>
  <si>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</si>
  <si>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</si>
  <si>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</si>
  <si>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</si>
  <si>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</si>
  <si>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</si>
  <si>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</si>
  <si>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</si>
  <si>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</si>
  <si>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</si>
  <si>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</si>
  <si>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</si>
  <si>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</si>
  <si>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</si>
  <si>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</si>
  <si>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</si>
  <si>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</si>
  <si>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</si>
  <si>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</si>
  <si>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</si>
  <si>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</si>
  <si>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</si>
  <si>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</si>
  <si>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</si>
  <si>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</si>
  <si>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</si>
  <si>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</si>
  <si>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</si>
  <si>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</si>
  <si>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</si>
  <si>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</si>
  <si>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</si>
  <si>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</si>
  <si>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</si>
  <si>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</si>
  <si>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</si>
  <si>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</si>
  <si>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</si>
  <si>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</si>
  <si>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</si>
  <si>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</si>
  <si>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</si>
  <si>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</si>
  <si>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</si>
  <si>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</si>
  <si>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</si>
  <si>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</si>
  <si>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</si>
  <si>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</si>
  <si>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</si>
  <si>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</si>
  <si>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</si>
  <si>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</si>
  <si>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</si>
  <si>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</si>
  <si>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</si>
  <si>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</si>
  <si>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</si>
  <si>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</si>
  <si>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</si>
  <si>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</si>
  <si>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</si>
  <si>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</si>
  <si>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</si>
  <si>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</si>
  <si>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</si>
  <si>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</si>
  <si>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</si>
  <si>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</si>
  <si>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</si>
  <si>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</si>
  <si>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</si>
  <si>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</si>
  <si>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</si>
  <si>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</si>
  <si>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</si>
  <si>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</si>
  <si>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</si>
  <si>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</si>
  <si>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</si>
  <si>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</si>
  <si>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</si>
  <si>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</si>
  <si>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</si>
  <si>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</si>
  <si>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</si>
  <si>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</si>
  <si>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</si>
  <si>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</si>
  <si>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</si>
  <si>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</si>
  <si>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</si>
  <si>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</si>
  <si>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</si>
  <si>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</si>
  <si>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</si>
  <si>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</si>
  <si>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</si>
  <si>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</si>
  <si>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</si>
  <si>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</si>
  <si>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</si>
  <si>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</si>
  <si>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</si>
  <si>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</si>
  <si>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>w.e.f 01.07.2023 to 31.10.2023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</si>
  <si>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</si>
  <si>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</si>
  <si>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</si>
  <si>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</si>
  <si>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</si>
  <si>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</si>
  <si>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</si>
  <si>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</si>
  <si>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</si>
  <si>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</si>
  <si>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NR/01102023/25122043/GNA_MEJA_DELHI</t>
  </si>
  <si>
    <t>NR/01102023/31052040/LT-31</t>
  </si>
  <si>
    <t>NR/01102023/30042040/GNA_LT_35</t>
  </si>
  <si>
    <t>NR/01102023/30042040/GNA_LT_36</t>
  </si>
  <si>
    <t>NR/01102023/19072037/LT-05</t>
  </si>
  <si>
    <t>NR/01102023/23072042/L_NR_2012_04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</si>
  <si>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</si>
  <si>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</si>
  <si>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</si>
  <si>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</si>
  <si>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</si>
  <si>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</si>
  <si>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</si>
  <si>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</si>
  <si>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</si>
  <si>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</si>
  <si>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</si>
  <si>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</si>
  <si>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</si>
  <si>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</si>
  <si>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</si>
  <si>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</si>
  <si>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</si>
  <si>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</si>
  <si>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</si>
  <si>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</si>
  <si>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</si>
  <si>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</si>
  <si>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</si>
  <si>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01.11.2023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</si>
  <si>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</si>
  <si>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</si>
  <si>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</si>
  <si>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</si>
  <si>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</si>
  <si>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</si>
  <si>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</si>
  <si>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</si>
  <si>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</si>
  <si>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66IS2024/03/19</t>
  </si>
  <si>
    <t>GOA_Beneficiary</t>
  </si>
  <si>
    <t>WR/2024/21710/A/6997</t>
  </si>
  <si>
    <t>HP</t>
  </si>
  <si>
    <t>NR/2024/18691/A/7004</t>
  </si>
  <si>
    <t>Manipur_Ben</t>
  </si>
  <si>
    <t>NER/2024/2023/A/6969</t>
  </si>
  <si>
    <t>SOLAPUR_SOLAR</t>
  </si>
  <si>
    <t>NR/2024/18736/C</t>
  </si>
  <si>
    <t>WR/2024/21675/A/6973</t>
  </si>
  <si>
    <t>AEML</t>
  </si>
  <si>
    <t>WR/2024/21740/A/7000</t>
  </si>
  <si>
    <t>ITCWIND</t>
  </si>
  <si>
    <t>NR/2024/18388/A/6701</t>
  </si>
  <si>
    <t>TANGEDCO</t>
  </si>
  <si>
    <t>SR/2024/12085/C</t>
  </si>
  <si>
    <t>NR/01032024/22032024/HP-56</t>
  </si>
  <si>
    <t>NR/16032024/22032024/HP-63</t>
  </si>
  <si>
    <t>SKS Raigarh</t>
  </si>
  <si>
    <t>NR/01032024/31032024/NVVN/OA/16997</t>
  </si>
  <si>
    <t>SR/16032024/31032024/SWAP ARRANGEMENT LOA.NO.365 DT.31-08-2023</t>
  </si>
  <si>
    <t>RSRPL_BKN</t>
  </si>
  <si>
    <t>NR/01032024/31032024/SJVN010324NR1589</t>
  </si>
  <si>
    <t>SR/01032024/31032024/SWAP ARRANGEMENT LOA D.NO.366 DT.31-08-2023</t>
  </si>
  <si>
    <t>HIRIYUR_OSTROKANNADA</t>
  </si>
  <si>
    <t>SR/01032024/31032024/SJVN010324NR1590</t>
  </si>
  <si>
    <t>CHANJUII</t>
  </si>
  <si>
    <t>NR/01012024/31032024/ ChanjuII</t>
  </si>
  <si>
    <t>NR/01032024/22032024/HP-59</t>
  </si>
  <si>
    <t>MSEB_Beneficiary</t>
  </si>
  <si>
    <t>WR/16032024/31032024/TPDDL/PMG/MSEDCL/Banking/12112023</t>
  </si>
  <si>
    <t>SBSRPC11PL_BKN</t>
  </si>
  <si>
    <t>NR/01102023/02012046/L_NR_2021_17</t>
  </si>
  <si>
    <t>NR/01032024/31032024/SJVN010324NR1588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</si>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</sst>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270</v>
          </cell>
          <cell r="C5">
            <v>0</v>
          </cell>
          <cell r="D5">
            <v>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1010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1010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1010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1010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1010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1010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1010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1010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1010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1010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1010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1010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1010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1010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1010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1010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1010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1010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1010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1010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1010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1010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1010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1010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1010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1010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1010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1010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1010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1010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1010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1010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1010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1010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1010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1010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990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990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990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990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990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990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990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990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990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990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990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990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990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990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990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990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1010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1010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1010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1010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1010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1010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1010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1010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1010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1010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1010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1010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1010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1010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1010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1010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45370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524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212</v>
      </c>
    </row>
    <row r="9" spans="1:3">
      <c r="A9" s="46" t="s">
        <v>447</v>
      </c>
      <c r="B9" s="205">
        <v>45370.980925925927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45370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43.923809523809531</v>
      </c>
      <c r="C2" s="144">
        <v>25.4</v>
      </c>
      <c r="D2" s="144">
        <v>30.676190476190474</v>
      </c>
      <c r="E2" s="144">
        <v>0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483</v>
      </c>
    </row>
    <row r="3" spans="1:16">
      <c r="A3" t="s">
        <v>1</v>
      </c>
      <c r="B3" s="144">
        <v>43.923809523809531</v>
      </c>
      <c r="C3" s="144">
        <v>25.4</v>
      </c>
      <c r="D3" s="144">
        <v>30.676190476190474</v>
      </c>
      <c r="E3" s="144">
        <v>0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43.923809523809531</v>
      </c>
      <c r="C4" s="144">
        <v>25.4</v>
      </c>
      <c r="D4" s="144">
        <v>30.676190476190474</v>
      </c>
      <c r="E4" s="144">
        <v>0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43.9171899050544</v>
      </c>
      <c r="C5" s="144">
        <v>25.389281795385742</v>
      </c>
      <c r="D5" s="144">
        <v>30.689253135955656</v>
      </c>
      <c r="E5" s="144">
        <v>0</v>
      </c>
      <c r="F5" s="1">
        <v>0</v>
      </c>
      <c r="G5" s="1">
        <v>0</v>
      </c>
      <c r="H5" s="1">
        <f t="shared" ref="H5:H10" si="1">SUM(B5:G5)</f>
        <v>99.995724836395794</v>
      </c>
      <c r="I5" s="112">
        <v>0</v>
      </c>
      <c r="J5" s="24">
        <v>4</v>
      </c>
    </row>
    <row r="6" spans="1:16">
      <c r="A6" t="s">
        <v>4</v>
      </c>
      <c r="B6" s="144">
        <v>43.9171899050544</v>
      </c>
      <c r="C6" s="144">
        <v>25.389281795385742</v>
      </c>
      <c r="D6" s="144">
        <v>30.689253135955656</v>
      </c>
      <c r="E6" s="144">
        <v>0</v>
      </c>
      <c r="F6" s="1">
        <v>0</v>
      </c>
      <c r="G6" s="1">
        <v>0</v>
      </c>
      <c r="H6" s="1">
        <f t="shared" si="1"/>
        <v>99.995724836395794</v>
      </c>
      <c r="I6" s="112">
        <v>0</v>
      </c>
      <c r="J6" s="24">
        <v>5</v>
      </c>
      <c r="P6" s="166"/>
    </row>
    <row r="7" spans="1:16">
      <c r="A7" t="s">
        <v>5</v>
      </c>
      <c r="B7" s="144">
        <v>43.9171899050544</v>
      </c>
      <c r="C7" s="144">
        <v>25.389281795385742</v>
      </c>
      <c r="D7" s="144">
        <v>30.689253135955656</v>
      </c>
      <c r="E7" s="144">
        <v>0</v>
      </c>
      <c r="F7" s="1">
        <v>0</v>
      </c>
      <c r="G7" s="1">
        <v>0</v>
      </c>
      <c r="H7" s="1">
        <f t="shared" si="1"/>
        <v>99.995724836395794</v>
      </c>
      <c r="I7" s="112">
        <v>0</v>
      </c>
      <c r="J7" s="24">
        <v>6</v>
      </c>
      <c r="P7" s="166"/>
    </row>
    <row r="8" spans="1:16">
      <c r="A8" t="s">
        <v>10</v>
      </c>
      <c r="B8" s="144">
        <v>43.917189905054421</v>
      </c>
      <c r="C8" s="144">
        <v>25.389281795385742</v>
      </c>
      <c r="D8" s="144">
        <v>30.689253135955656</v>
      </c>
      <c r="E8" s="144">
        <v>0</v>
      </c>
      <c r="F8" s="1">
        <v>0</v>
      </c>
      <c r="G8" s="1">
        <v>0</v>
      </c>
      <c r="H8" s="1">
        <f t="shared" si="1"/>
        <v>99.995724836395823</v>
      </c>
      <c r="I8" s="112">
        <v>0</v>
      </c>
      <c r="J8" s="24">
        <v>7</v>
      </c>
      <c r="P8" s="166"/>
    </row>
    <row r="9" spans="1:16">
      <c r="A9" t="s">
        <v>11</v>
      </c>
      <c r="B9" s="144">
        <v>43.917189905054421</v>
      </c>
      <c r="C9" s="144">
        <v>25.389281795385742</v>
      </c>
      <c r="D9" s="144">
        <v>30.689253135955656</v>
      </c>
      <c r="E9" s="144">
        <v>0</v>
      </c>
      <c r="F9" s="1">
        <v>0</v>
      </c>
      <c r="G9" s="1">
        <v>0</v>
      </c>
      <c r="H9" s="1">
        <f t="shared" si="1"/>
        <v>99.995724836395823</v>
      </c>
      <c r="I9" s="112">
        <v>0</v>
      </c>
      <c r="J9" s="24">
        <v>8</v>
      </c>
    </row>
    <row r="10" spans="1:16">
      <c r="A10" t="s">
        <v>12</v>
      </c>
      <c r="B10" s="144">
        <v>43.917189905054421</v>
      </c>
      <c r="C10" s="144">
        <v>25.389281795385742</v>
      </c>
      <c r="D10" s="144">
        <v>30.689253135955656</v>
      </c>
      <c r="E10" s="144">
        <v>0</v>
      </c>
      <c r="F10" s="1">
        <v>0</v>
      </c>
      <c r="G10" s="1">
        <v>0</v>
      </c>
      <c r="H10" s="1">
        <f t="shared" si="1"/>
        <v>99.995724836395823</v>
      </c>
      <c r="I10" s="112">
        <v>0</v>
      </c>
      <c r="J10" s="24">
        <v>9</v>
      </c>
    </row>
    <row r="11" spans="1:16">
      <c r="A11" t="s">
        <v>14</v>
      </c>
      <c r="B11" s="155">
        <v>74.599999999999994</v>
      </c>
      <c r="C11" s="155">
        <v>24.030000000000005</v>
      </c>
      <c r="D11" s="155">
        <v>1.37</v>
      </c>
      <c r="E11" s="155">
        <v>0</v>
      </c>
      <c r="F11" s="1">
        <v>0</v>
      </c>
      <c r="G11" s="1">
        <v>0</v>
      </c>
      <c r="H11">
        <f t="shared" si="0"/>
        <v>100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1.4430014430014431</v>
      </c>
      <c r="C12" s="136">
        <v>9.9869985569985573</v>
      </c>
      <c r="D12" s="136">
        <v>88.57</v>
      </c>
      <c r="E12" s="136">
        <v>0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69.319999999999993</v>
      </c>
      <c r="C13" s="145">
        <v>0</v>
      </c>
      <c r="D13" s="145">
        <v>30.680000000000003</v>
      </c>
      <c r="E13" s="145">
        <v>0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43.920634920634924</v>
      </c>
      <c r="C14" s="145">
        <v>25.396825396825395</v>
      </c>
      <c r="D14" s="145">
        <v>30.682539682539677</v>
      </c>
      <c r="E14" s="145">
        <v>0</v>
      </c>
      <c r="F14" s="1">
        <v>0</v>
      </c>
      <c r="G14" s="1">
        <v>0</v>
      </c>
      <c r="H14">
        <f t="shared" si="0"/>
        <v>100</v>
      </c>
      <c r="I14" s="112">
        <v>0</v>
      </c>
      <c r="J14" s="24">
        <v>13</v>
      </c>
    </row>
    <row r="15" spans="1:16">
      <c r="A15" t="s">
        <v>29</v>
      </c>
      <c r="B15" s="163">
        <v>59.260101584413619</v>
      </c>
      <c r="C15" s="163">
        <v>40.739898415586389</v>
      </c>
      <c r="D15" s="145">
        <v>0</v>
      </c>
      <c r="E15" s="163">
        <v>0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19.759999999999998</v>
      </c>
      <c r="C16" s="144">
        <v>49.56</v>
      </c>
      <c r="D16" s="144">
        <v>30.680000000000003</v>
      </c>
      <c r="E16" s="144">
        <v>0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43.922942206654994</v>
      </c>
      <c r="C17" s="154">
        <v>25.39404553415061</v>
      </c>
      <c r="D17" s="154">
        <v>30.683012259194399</v>
      </c>
      <c r="E17" s="154">
        <v>0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43.919571045576404</v>
      </c>
      <c r="C18" s="154">
        <v>25.400357462019656</v>
      </c>
      <c r="D18" s="154">
        <v>30.680071492403926</v>
      </c>
      <c r="E18" s="154">
        <v>0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43.929519671735463</v>
      </c>
      <c r="C19" s="144">
        <v>25.412916795972556</v>
      </c>
      <c r="D19" s="144">
        <v>30.679942070963072</v>
      </c>
      <c r="E19" s="144">
        <v>0</v>
      </c>
      <c r="F19" s="1">
        <v>0</v>
      </c>
      <c r="G19" s="1">
        <v>0</v>
      </c>
      <c r="H19" s="1">
        <f>SUM(B19:G19)</f>
        <v>100.02237853867109</v>
      </c>
      <c r="I19" s="112">
        <v>0</v>
      </c>
      <c r="J19" s="24">
        <v>18</v>
      </c>
    </row>
    <row r="20" spans="1:15">
      <c r="A20" t="s">
        <v>41</v>
      </c>
      <c r="B20" s="144"/>
      <c r="C20" s="144"/>
      <c r="D20" s="144"/>
      <c r="E20" s="144"/>
      <c r="F20" s="1"/>
      <c r="G20" s="1">
        <v>0</v>
      </c>
      <c r="H20">
        <f t="shared" si="0"/>
        <v>0</v>
      </c>
      <c r="I20" s="112">
        <v>0</v>
      </c>
      <c r="J20" s="24">
        <v>19</v>
      </c>
      <c r="L20" s="38"/>
    </row>
    <row r="21" spans="1:15">
      <c r="A21" t="s">
        <v>31</v>
      </c>
      <c r="B21" s="146">
        <v>14.832000000000001</v>
      </c>
      <c r="C21" s="146">
        <v>79.031999999999996</v>
      </c>
      <c r="D21" s="146">
        <v>6.1360000000000001</v>
      </c>
      <c r="E21" s="1">
        <v>0</v>
      </c>
      <c r="F21" s="1">
        <v>0</v>
      </c>
      <c r="G21" s="1">
        <v>0</v>
      </c>
      <c r="H21" s="1">
        <f>SUM(B21:G21)</f>
        <v>100</v>
      </c>
      <c r="I21" s="112">
        <v>0</v>
      </c>
      <c r="J21" s="24">
        <v>20</v>
      </c>
      <c r="L21" s="112" t="s">
        <v>523</v>
      </c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43.92209931748647</v>
      </c>
      <c r="C24" s="144">
        <v>25.403624382207578</v>
      </c>
      <c r="D24" s="144">
        <v>30.675453047775953</v>
      </c>
      <c r="E24" s="144">
        <v>0</v>
      </c>
      <c r="F24" s="144">
        <v>0</v>
      </c>
      <c r="G24" s="1">
        <v>0</v>
      </c>
      <c r="H24" s="1">
        <f>SUM(B24:G24)</f>
        <v>100.00117674747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43.915978994748677</v>
      </c>
      <c r="C28" s="144">
        <v>25.4013503375844</v>
      </c>
      <c r="D28" s="144">
        <v>30.682670667666912</v>
      </c>
      <c r="E28" s="144">
        <v>0</v>
      </c>
      <c r="F28" s="1">
        <v>0</v>
      </c>
      <c r="G28" s="1">
        <v>0</v>
      </c>
      <c r="H28">
        <f t="shared" si="0"/>
        <v>99.999999999999986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43.921784199780113</v>
      </c>
      <c r="C29" s="144">
        <v>25.396576095492378</v>
      </c>
      <c r="D29" s="144">
        <v>30.681639704727502</v>
      </c>
      <c r="E29" s="144">
        <v>0</v>
      </c>
      <c r="F29" s="1">
        <v>0</v>
      </c>
      <c r="G29" s="1">
        <v>0</v>
      </c>
      <c r="H29">
        <f t="shared" si="0"/>
        <v>100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43.921271763815298</v>
      </c>
      <c r="C30" s="145">
        <v>25.397426192278576</v>
      </c>
      <c r="D30" s="145">
        <v>30.681302043906133</v>
      </c>
      <c r="E30" s="145">
        <v>0</v>
      </c>
      <c r="F30" s="1">
        <v>0</v>
      </c>
      <c r="G30" s="1">
        <v>0</v>
      </c>
      <c r="H30">
        <f t="shared" si="0"/>
        <v>100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43.920498830865164</v>
      </c>
      <c r="C31" s="145">
        <v>25.401402961808262</v>
      </c>
      <c r="D31" s="145">
        <v>30.678098207326581</v>
      </c>
      <c r="E31" s="145">
        <v>0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69.320486815415833</v>
      </c>
      <c r="C32" s="144">
        <v>0</v>
      </c>
      <c r="D32" s="144">
        <v>30.679513184584177</v>
      </c>
      <c r="E32" s="144">
        <v>0</v>
      </c>
      <c r="F32" s="1">
        <v>0</v>
      </c>
      <c r="G32" s="1">
        <v>0</v>
      </c>
      <c r="H32">
        <f t="shared" si="0"/>
        <v>100.00000000000001</v>
      </c>
      <c r="I32" s="112">
        <v>1</v>
      </c>
      <c r="J32" s="24">
        <v>31</v>
      </c>
    </row>
    <row r="33" spans="1:12">
      <c r="A33" s="112" t="s">
        <v>22</v>
      </c>
      <c r="B33" s="154">
        <v>69.320000000000007</v>
      </c>
      <c r="C33" s="154">
        <v>0</v>
      </c>
      <c r="D33" s="154">
        <v>30.680000000000003</v>
      </c>
      <c r="E33" s="154">
        <v>0</v>
      </c>
      <c r="F33" s="1">
        <v>0</v>
      </c>
      <c r="G33" s="1">
        <v>0</v>
      </c>
      <c r="H33">
        <f t="shared" si="0"/>
        <v>100.00000000000001</v>
      </c>
      <c r="I33" s="112">
        <v>1</v>
      </c>
      <c r="J33" s="24">
        <v>32</v>
      </c>
      <c r="L33" t="s">
        <v>485</v>
      </c>
    </row>
    <row r="34" spans="1:12">
      <c r="A34" s="112" t="s">
        <v>23</v>
      </c>
      <c r="B34" s="154">
        <v>43.919746568109815</v>
      </c>
      <c r="C34" s="154">
        <v>25.400211193241816</v>
      </c>
      <c r="D34" s="154">
        <v>30.680042238648365</v>
      </c>
      <c r="E34" s="154">
        <v>0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484</v>
      </c>
    </row>
    <row r="35" spans="1:12">
      <c r="A35" t="s">
        <v>24</v>
      </c>
      <c r="B35" s="154">
        <v>43.919874312647281</v>
      </c>
      <c r="C35" s="154">
        <v>25.396700706991364</v>
      </c>
      <c r="D35" s="154">
        <v>30.683424980361352</v>
      </c>
      <c r="E35" s="154">
        <v>0</v>
      </c>
      <c r="F35" s="1">
        <v>0</v>
      </c>
      <c r="G35" s="1">
        <v>0</v>
      </c>
      <c r="H35">
        <f t="shared" si="0"/>
        <v>100</v>
      </c>
      <c r="I35" s="112">
        <v>1</v>
      </c>
      <c r="J35" s="24">
        <v>34</v>
      </c>
    </row>
    <row r="36" spans="1:12">
      <c r="A36" s="112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487</v>
      </c>
    </row>
    <row r="37" spans="1:12">
      <c r="A37" s="112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486</v>
      </c>
    </row>
    <row r="38" spans="1:12">
      <c r="A38" s="112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112" t="s">
        <v>32</v>
      </c>
      <c r="B39" s="136">
        <v>43.915978994748684</v>
      </c>
      <c r="C39" s="136">
        <v>25.4013503375844</v>
      </c>
      <c r="D39" s="136">
        <v>30.682670667666915</v>
      </c>
      <c r="E39" s="136">
        <v>0</v>
      </c>
      <c r="F39" s="1">
        <v>0</v>
      </c>
      <c r="G39" s="1">
        <v>0</v>
      </c>
      <c r="H39">
        <f t="shared" si="0"/>
        <v>100</v>
      </c>
      <c r="I39" s="112">
        <v>1</v>
      </c>
      <c r="J39" s="24">
        <v>38</v>
      </c>
    </row>
    <row r="40" spans="1:12">
      <c r="A40" t="s">
        <v>34</v>
      </c>
      <c r="B40" s="1">
        <v>0</v>
      </c>
      <c r="C40" s="1">
        <v>0</v>
      </c>
      <c r="D40" s="1">
        <v>100</v>
      </c>
      <c r="E40" s="1">
        <v>0</v>
      </c>
      <c r="F40" s="1">
        <v>0</v>
      </c>
      <c r="G40" s="1">
        <v>0</v>
      </c>
      <c r="H40" s="167">
        <f>SUM(B40:G40)</f>
        <v>100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69.317460317460316</v>
      </c>
      <c r="C43" s="1">
        <v>0</v>
      </c>
      <c r="D43" s="1">
        <v>30.682539682539677</v>
      </c>
      <c r="E43" s="1">
        <v>0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43.919119833482014</v>
      </c>
      <c r="C45" s="144">
        <v>25.401427297056202</v>
      </c>
      <c r="D45" s="144">
        <v>30.679452869461795</v>
      </c>
      <c r="E45" s="144">
        <v>0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43.923809523809531</v>
      </c>
      <c r="C48" s="136">
        <v>25.4</v>
      </c>
      <c r="D48" s="136">
        <v>30.676190476190474</v>
      </c>
      <c r="E48" s="136">
        <v>0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43.922651933701658</v>
      </c>
      <c r="C49" s="136">
        <v>25.395948434622472</v>
      </c>
      <c r="D49" s="136">
        <v>30.681399631675877</v>
      </c>
      <c r="E49" s="136">
        <v>0</v>
      </c>
      <c r="F49" s="136">
        <v>0</v>
      </c>
      <c r="G49" s="1">
        <v>0</v>
      </c>
      <c r="H49">
        <f t="shared" si="0"/>
        <v>100</v>
      </c>
      <c r="I49" s="112">
        <v>0</v>
      </c>
      <c r="J49" s="24">
        <v>48</v>
      </c>
    </row>
    <row r="50" spans="1:10">
      <c r="A50" s="38" t="s">
        <v>349</v>
      </c>
      <c r="B50" s="136">
        <v>43.917189905054421</v>
      </c>
      <c r="C50" s="136">
        <v>25.389281795385742</v>
      </c>
      <c r="D50" s="136">
        <v>30.689253135955656</v>
      </c>
      <c r="E50" s="136">
        <v>0</v>
      </c>
      <c r="F50" s="136">
        <v>0</v>
      </c>
      <c r="G50" s="1">
        <v>0</v>
      </c>
      <c r="H50" s="1">
        <f>SUM(B50:G50)</f>
        <v>99.995724836395823</v>
      </c>
      <c r="I50" s="112">
        <v>0</v>
      </c>
      <c r="J50" s="24">
        <v>49</v>
      </c>
    </row>
    <row r="51" spans="1:10">
      <c r="A51" t="s">
        <v>416</v>
      </c>
      <c r="B51" s="145">
        <v>90</v>
      </c>
      <c r="C51" s="145">
        <v>0</v>
      </c>
      <c r="D51" s="145">
        <v>0</v>
      </c>
      <c r="E51" s="145">
        <v>10</v>
      </c>
      <c r="F51" s="145">
        <v>0</v>
      </c>
      <c r="G51" s="1">
        <v>0</v>
      </c>
      <c r="H51">
        <f t="shared" si="0"/>
        <v>100</v>
      </c>
      <c r="I51" s="112">
        <v>0</v>
      </c>
      <c r="J51" s="24">
        <v>50</v>
      </c>
    </row>
    <row r="52" spans="1:10">
      <c r="A52" t="s">
        <v>417</v>
      </c>
      <c r="B52" s="145">
        <v>90</v>
      </c>
      <c r="C52" s="145">
        <v>0</v>
      </c>
      <c r="D52" s="145">
        <v>0</v>
      </c>
      <c r="E52" s="145">
        <v>10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90</v>
      </c>
      <c r="C53" s="145">
        <v>0</v>
      </c>
      <c r="D53" s="145">
        <v>0</v>
      </c>
      <c r="E53" s="145">
        <v>10.000000000000002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90</v>
      </c>
      <c r="C54" s="145">
        <v>0</v>
      </c>
      <c r="D54" s="145">
        <v>0</v>
      </c>
      <c r="E54" s="145">
        <v>10.000000000000002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1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1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1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1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1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1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1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1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1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1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1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1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1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1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1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1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1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1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1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1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1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1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1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1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1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1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1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1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1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1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1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1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1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1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1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1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1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1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1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1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1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5"/>
  <cols>
    <col min="1" max="1" width="17.5703125" customWidth="1"/>
  </cols>
  <sheetData>
    <row r="1" spans="1:15">
      <c r="A1" s="29">
        <f>Losses!B1</f>
        <v>45370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>
        <f t="shared" si="0"/>
        <v>0</v>
      </c>
      <c r="J5" s="24">
        <v>4</v>
      </c>
      <c r="O5" s="151" t="s">
        <v>380</v>
      </c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490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488</v>
      </c>
      <c r="M9" s="148"/>
      <c r="N9" t="s">
        <v>491</v>
      </c>
    </row>
    <row r="10" spans="1:15">
      <c r="J10" s="24"/>
      <c r="L10" s="148" t="s">
        <v>489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5"/>
  <cols>
    <col min="1" max="1" width="17.5703125" customWidth="1"/>
  </cols>
  <sheetData>
    <row r="1" spans="1:13">
      <c r="A1" s="29">
        <f>Losses!B1</f>
        <v>45370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99.995000000000005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45370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45370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24</v>
      </c>
      <c r="C29" s="94">
        <f>'IDT-1 Calculation'!DG29</f>
        <v>-10.161</v>
      </c>
      <c r="D29" s="94">
        <f>'IDT-1 Calculation'!DH29</f>
        <v>0</v>
      </c>
      <c r="E29" s="94">
        <f>'IDT-1 Calculation'!DI29</f>
        <v>0</v>
      </c>
      <c r="F29" s="94">
        <f>'IDT-1 Calculation'!DJ29</f>
        <v>-13.839</v>
      </c>
      <c r="G29" s="99">
        <f t="shared" si="0"/>
        <v>0</v>
      </c>
    </row>
    <row r="30" spans="1:7">
      <c r="A30" s="98" t="s">
        <v>72</v>
      </c>
      <c r="B30" s="94">
        <f>'IDT-1 Calculation'!DF30</f>
        <v>95</v>
      </c>
      <c r="C30" s="94">
        <f>'IDT-1 Calculation'!DG30</f>
        <v>-40.219000000000001</v>
      </c>
      <c r="D30" s="94">
        <f>'IDT-1 Calculation'!DH30</f>
        <v>0</v>
      </c>
      <c r="E30" s="94">
        <f>'IDT-1 Calculation'!DI30</f>
        <v>0</v>
      </c>
      <c r="F30" s="94">
        <f>'IDT-1 Calculation'!DJ30</f>
        <v>-54.780999999999999</v>
      </c>
      <c r="G30" s="99">
        <f t="shared" si="0"/>
        <v>0</v>
      </c>
    </row>
    <row r="31" spans="1:7">
      <c r="A31" s="98" t="s">
        <v>73</v>
      </c>
      <c r="B31" s="94">
        <f>'IDT-1 Calculation'!DF31</f>
        <v>146</v>
      </c>
      <c r="C31" s="94">
        <f>'IDT-1 Calculation'!DG31</f>
        <v>-61.811</v>
      </c>
      <c r="D31" s="94">
        <f>'IDT-1 Calculation'!DH31</f>
        <v>0</v>
      </c>
      <c r="E31" s="94">
        <f>'IDT-1 Calculation'!DI31</f>
        <v>0</v>
      </c>
      <c r="F31" s="94">
        <f>'IDT-1 Calculation'!DJ31</f>
        <v>-84.188999999999993</v>
      </c>
      <c r="G31" s="99">
        <f t="shared" si="0"/>
        <v>0</v>
      </c>
    </row>
    <row r="32" spans="1:7">
      <c r="A32" s="98" t="s">
        <v>74</v>
      </c>
      <c r="B32" s="94">
        <f>'IDT-1 Calculation'!DF32</f>
        <v>171</v>
      </c>
      <c r="C32" s="94">
        <f>'IDT-1 Calculation'!DG32</f>
        <v>-72.394999999999996</v>
      </c>
      <c r="D32" s="94">
        <f>'IDT-1 Calculation'!DH32</f>
        <v>0</v>
      </c>
      <c r="E32" s="94">
        <f>'IDT-1 Calculation'!DI32</f>
        <v>0</v>
      </c>
      <c r="F32" s="94">
        <f>'IDT-1 Calculation'!DJ32</f>
        <v>-98.605000000000004</v>
      </c>
      <c r="G32" s="99">
        <f t="shared" si="0"/>
        <v>0</v>
      </c>
    </row>
    <row r="33" spans="1:7">
      <c r="A33" s="98" t="s">
        <v>75</v>
      </c>
      <c r="B33" s="94">
        <f>'IDT-1 Calculation'!DF33</f>
        <v>166</v>
      </c>
      <c r="C33" s="94">
        <f>'IDT-1 Calculation'!DG33</f>
        <v>-70.278000000000006</v>
      </c>
      <c r="D33" s="94">
        <f>'IDT-1 Calculation'!DH33</f>
        <v>0</v>
      </c>
      <c r="E33" s="94">
        <f>'IDT-1 Calculation'!DI33</f>
        <v>0</v>
      </c>
      <c r="F33" s="94">
        <f>'IDT-1 Calculation'!DJ33</f>
        <v>-95.721999999999994</v>
      </c>
      <c r="G33" s="99">
        <f t="shared" si="0"/>
        <v>0</v>
      </c>
    </row>
    <row r="34" spans="1:7">
      <c r="A34" s="98" t="s">
        <v>76</v>
      </c>
      <c r="B34" s="94">
        <f>'IDT-1 Calculation'!DF34</f>
        <v>171</v>
      </c>
      <c r="C34" s="94">
        <f>'IDT-1 Calculation'!DG34</f>
        <v>-72.394999999999996</v>
      </c>
      <c r="D34" s="94">
        <f>'IDT-1 Calculation'!DH34</f>
        <v>0</v>
      </c>
      <c r="E34" s="94">
        <f>'IDT-1 Calculation'!DI34</f>
        <v>0</v>
      </c>
      <c r="F34" s="94">
        <f>'IDT-1 Calculation'!DJ34</f>
        <v>-98.605000000000004</v>
      </c>
      <c r="G34" s="99">
        <f t="shared" si="0"/>
        <v>0</v>
      </c>
    </row>
    <row r="35" spans="1:7">
      <c r="A35" s="98" t="s">
        <v>77</v>
      </c>
      <c r="B35" s="94">
        <f>'IDT-1 Calculation'!DF35</f>
        <v>121</v>
      </c>
      <c r="C35" s="94">
        <f>'IDT-1 Calculation'!DG35</f>
        <v>-121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140</v>
      </c>
      <c r="C36" s="94">
        <f>'IDT-1 Calculation'!DG36</f>
        <v>-140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111</v>
      </c>
      <c r="C37" s="94">
        <f>'IDT-1 Calculation'!DG37</f>
        <v>-111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69</v>
      </c>
      <c r="C38" s="94">
        <f>'IDT-1 Calculation'!DG38</f>
        <v>-69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44</v>
      </c>
      <c r="C39" s="94">
        <f>'IDT-1 Calculation'!DG39</f>
        <v>-44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26</v>
      </c>
      <c r="C40" s="94">
        <f>'IDT-1 Calculation'!DG40</f>
        <v>-26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11</v>
      </c>
      <c r="C41" s="94">
        <f>'IDT-1 Calculation'!DG41</f>
        <v>-11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19</v>
      </c>
      <c r="C73" s="94">
        <f>'IDT-1 Calculation'!DG73</f>
        <v>-19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5</v>
      </c>
      <c r="C74" s="94">
        <f>'IDT-1 Calculation'!DG74</f>
        <v>-5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103</v>
      </c>
      <c r="C75" s="94">
        <f>'IDT-1 Calculation'!DG75</f>
        <v>-43.606000000000002</v>
      </c>
      <c r="D75" s="94">
        <f>'IDT-1 Calculation'!DH75</f>
        <v>0</v>
      </c>
      <c r="E75" s="94">
        <f>'IDT-1 Calculation'!DI75</f>
        <v>0</v>
      </c>
      <c r="F75" s="94">
        <f>'IDT-1 Calculation'!DJ75</f>
        <v>-59.393999999999998</v>
      </c>
      <c r="G75" s="99">
        <f t="shared" si="1"/>
        <v>0</v>
      </c>
    </row>
    <row r="76" spans="1:7">
      <c r="A76" s="98" t="s">
        <v>118</v>
      </c>
      <c r="B76" s="94">
        <f>'IDT-1 Calculation'!DF76</f>
        <v>152</v>
      </c>
      <c r="C76" s="94">
        <f>'IDT-1 Calculation'!DG76</f>
        <v>-64.350999999999999</v>
      </c>
      <c r="D76" s="94">
        <f>'IDT-1 Calculation'!DH76</f>
        <v>0</v>
      </c>
      <c r="E76" s="94">
        <f>'IDT-1 Calculation'!DI76</f>
        <v>0</v>
      </c>
      <c r="F76" s="94">
        <f>'IDT-1 Calculation'!DJ76</f>
        <v>-87.649000000000001</v>
      </c>
      <c r="G76" s="99">
        <f t="shared" si="1"/>
        <v>0</v>
      </c>
    </row>
    <row r="77" spans="1:7">
      <c r="A77" s="98" t="s">
        <v>119</v>
      </c>
      <c r="B77" s="94">
        <f>'IDT-1 Calculation'!DF77</f>
        <v>185</v>
      </c>
      <c r="C77" s="94">
        <f>'IDT-1 Calculation'!DG77</f>
        <v>-78.322000000000003</v>
      </c>
      <c r="D77" s="94">
        <f>'IDT-1 Calculation'!DH77</f>
        <v>0</v>
      </c>
      <c r="E77" s="94">
        <f>'IDT-1 Calculation'!DI77</f>
        <v>0</v>
      </c>
      <c r="F77" s="94">
        <f>'IDT-1 Calculation'!DJ77</f>
        <v>-106.678</v>
      </c>
      <c r="G77" s="99">
        <f t="shared" si="1"/>
        <v>0</v>
      </c>
    </row>
    <row r="78" spans="1:7">
      <c r="A78" s="98" t="s">
        <v>120</v>
      </c>
      <c r="B78" s="94">
        <f>'IDT-1 Calculation'!DF78</f>
        <v>206</v>
      </c>
      <c r="C78" s="94">
        <f>'IDT-1 Calculation'!DG78</f>
        <v>-87.212999999999994</v>
      </c>
      <c r="D78" s="94">
        <f>'IDT-1 Calculation'!DH78</f>
        <v>0</v>
      </c>
      <c r="E78" s="94">
        <f>'IDT-1 Calculation'!DI78</f>
        <v>0</v>
      </c>
      <c r="F78" s="94">
        <f>'IDT-1 Calculation'!DJ78</f>
        <v>-118.78700000000001</v>
      </c>
      <c r="G78" s="99">
        <f t="shared" si="1"/>
        <v>0</v>
      </c>
    </row>
    <row r="79" spans="1:7">
      <c r="A79" s="98" t="s">
        <v>121</v>
      </c>
      <c r="B79" s="94">
        <f>'IDT-1 Calculation'!DF79</f>
        <v>210</v>
      </c>
      <c r="C79" s="94">
        <f>'IDT-1 Calculation'!DG79</f>
        <v>-88.906000000000006</v>
      </c>
      <c r="D79" s="94">
        <f>'IDT-1 Calculation'!DH79</f>
        <v>0</v>
      </c>
      <c r="E79" s="94">
        <f>'IDT-1 Calculation'!DI79</f>
        <v>0</v>
      </c>
      <c r="F79" s="94">
        <f>'IDT-1 Calculation'!DJ79</f>
        <v>-121.09399999999999</v>
      </c>
      <c r="G79" s="99">
        <f t="shared" si="1"/>
        <v>0</v>
      </c>
    </row>
    <row r="80" spans="1:7">
      <c r="A80" s="98" t="s">
        <v>122</v>
      </c>
      <c r="B80" s="94">
        <f>'IDT-1 Calculation'!DF80</f>
        <v>258</v>
      </c>
      <c r="C80" s="94">
        <f>'IDT-1 Calculation'!DG80</f>
        <v>-109.22799999999999</v>
      </c>
      <c r="D80" s="94">
        <f>'IDT-1 Calculation'!DH80</f>
        <v>0</v>
      </c>
      <c r="E80" s="94">
        <f>'IDT-1 Calculation'!DI80</f>
        <v>0</v>
      </c>
      <c r="F80" s="94">
        <f>'IDT-1 Calculation'!DJ80</f>
        <v>-148.77199999999999</v>
      </c>
      <c r="G80" s="99">
        <f t="shared" si="1"/>
        <v>0</v>
      </c>
    </row>
    <row r="81" spans="1:7">
      <c r="A81" s="98" t="s">
        <v>123</v>
      </c>
      <c r="B81" s="94">
        <f>'IDT-1 Calculation'!DF81</f>
        <v>268</v>
      </c>
      <c r="C81" s="94">
        <f>'IDT-1 Calculation'!DG81</f>
        <v>-113.461</v>
      </c>
      <c r="D81" s="94">
        <f>'IDT-1 Calculation'!DH81</f>
        <v>0</v>
      </c>
      <c r="E81" s="94">
        <f>'IDT-1 Calculation'!DI81</f>
        <v>0</v>
      </c>
      <c r="F81" s="94">
        <f>'IDT-1 Calculation'!DJ81</f>
        <v>-154.53899999999999</v>
      </c>
      <c r="G81" s="99">
        <f t="shared" si="1"/>
        <v>0</v>
      </c>
    </row>
    <row r="82" spans="1:7">
      <c r="A82" s="98" t="s">
        <v>124</v>
      </c>
      <c r="B82" s="94">
        <f>'IDT-1 Calculation'!DF82</f>
        <v>241.285</v>
      </c>
      <c r="C82" s="94">
        <f>'IDT-1 Calculation'!DG82</f>
        <v>-94</v>
      </c>
      <c r="D82" s="94">
        <f>'IDT-1 Calculation'!DH82</f>
        <v>0</v>
      </c>
      <c r="E82" s="94">
        <f>'IDT-1 Calculation'!DI82</f>
        <v>0</v>
      </c>
      <c r="F82" s="94">
        <f>'IDT-1 Calculation'!DJ82</f>
        <v>-147.285</v>
      </c>
      <c r="G82" s="99">
        <f t="shared" si="1"/>
        <v>0</v>
      </c>
    </row>
    <row r="83" spans="1:7">
      <c r="A83" s="98" t="s">
        <v>125</v>
      </c>
      <c r="B83" s="94">
        <f>'IDT-1 Calculation'!DF83</f>
        <v>181.154</v>
      </c>
      <c r="C83" s="94">
        <f>'IDT-1 Calculation'!DG83</f>
        <v>-109</v>
      </c>
      <c r="D83" s="94">
        <f>'IDT-1 Calculation'!DH83</f>
        <v>0</v>
      </c>
      <c r="E83" s="94">
        <f>'IDT-1 Calculation'!DI83</f>
        <v>0</v>
      </c>
      <c r="F83" s="94">
        <f>'IDT-1 Calculation'!DJ83</f>
        <v>-72.153999999999996</v>
      </c>
      <c r="G83" s="99">
        <f t="shared" si="1"/>
        <v>0</v>
      </c>
    </row>
    <row r="84" spans="1:7">
      <c r="A84" s="98" t="s">
        <v>126</v>
      </c>
      <c r="B84" s="94">
        <f>'IDT-1 Calculation'!DF84</f>
        <v>124</v>
      </c>
      <c r="C84" s="94">
        <f>'IDT-1 Calculation'!DG84</f>
        <v>-124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111</v>
      </c>
      <c r="C85" s="94">
        <f>'IDT-1 Calculation'!DG85</f>
        <v>-111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154</v>
      </c>
      <c r="C86" s="94">
        <f>'IDT-1 Calculation'!DG86</f>
        <v>-154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131</v>
      </c>
      <c r="C87" s="94">
        <f>'IDT-1 Calculation'!DG87</f>
        <v>-131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174</v>
      </c>
      <c r="C88" s="94">
        <f>'IDT-1 Calculation'!DG88</f>
        <v>-174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163</v>
      </c>
      <c r="C89" s="94">
        <f>'IDT-1 Calculation'!DG89</f>
        <v>-163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138</v>
      </c>
      <c r="C90" s="94">
        <f>'IDT-1 Calculation'!DG90</f>
        <v>-138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177</v>
      </c>
      <c r="C91" s="94">
        <f>'IDT-1 Calculation'!DG91</f>
        <v>-177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146</v>
      </c>
      <c r="C92" s="94">
        <f>'IDT-1 Calculation'!DG92</f>
        <v>-146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114</v>
      </c>
      <c r="C93" s="94">
        <f>'IDT-1 Calculation'!DG93</f>
        <v>-114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85</v>
      </c>
      <c r="C94" s="94">
        <f>'IDT-1 Calculation'!DG94</f>
        <v>-85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1.1601097500000002</v>
      </c>
      <c r="C99" s="110">
        <f>SUM(C3:C98)/4000</f>
        <v>-0.79458649999999997</v>
      </c>
      <c r="D99" s="110">
        <f>SUM(D3:D98)/4000</f>
        <v>0</v>
      </c>
      <c r="E99" s="110">
        <f>SUM(E3:E98)/4000</f>
        <v>0</v>
      </c>
      <c r="F99" s="110">
        <f>SUM(F3:F98)/4000</f>
        <v>-0.36552325000000002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45370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45370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45370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45370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26</v>
      </c>
      <c r="C3" s="202">
        <v>26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10.847200000000001</v>
      </c>
      <c r="J3" s="21">
        <f>C3*E3/100</f>
        <v>6.0657999999999994</v>
      </c>
      <c r="K3" s="21">
        <f>C3*F3/100</f>
        <v>7.8234000000000004</v>
      </c>
      <c r="L3" s="21">
        <f>C3*G3/100</f>
        <v>1.2636000000000001</v>
      </c>
      <c r="M3" s="156">
        <f>SUM(I3:L3)</f>
        <v>26</v>
      </c>
      <c r="N3" s="22"/>
      <c r="P3" s="37">
        <f t="shared" ref="P3:P34" si="1">I3</f>
        <v>10.847200000000001</v>
      </c>
      <c r="Q3" s="37">
        <f t="shared" ref="Q3:Q34" si="2">J3</f>
        <v>6.0657999999999994</v>
      </c>
      <c r="R3" s="37">
        <f t="shared" ref="R3:R34" si="3">K3</f>
        <v>7.8234000000000004</v>
      </c>
      <c r="S3" s="37">
        <f t="shared" ref="S3:S34" si="4">L3</f>
        <v>1.2636000000000001</v>
      </c>
      <c r="T3" s="37">
        <f>SUM(P3:S3)</f>
        <v>26</v>
      </c>
    </row>
    <row r="4" spans="1:20">
      <c r="A4" s="8" t="s">
        <v>46</v>
      </c>
      <c r="B4" s="202">
        <v>26</v>
      </c>
      <c r="C4" s="202">
        <v>26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10.847200000000001</v>
      </c>
      <c r="J4" s="21">
        <f t="shared" ref="J4:J67" si="6">C4*E4/100</f>
        <v>6.0657999999999994</v>
      </c>
      <c r="K4" s="21">
        <f t="shared" ref="K4:K67" si="7">C4*F4/100</f>
        <v>7.8234000000000004</v>
      </c>
      <c r="L4" s="21">
        <f t="shared" ref="L4:L67" si="8">C4*G4/100</f>
        <v>1.2636000000000001</v>
      </c>
      <c r="M4" s="157">
        <f t="shared" ref="M4:M67" si="9">SUM(I4:L4)</f>
        <v>26</v>
      </c>
      <c r="N4" s="22"/>
      <c r="P4" s="37">
        <f t="shared" si="1"/>
        <v>10.847200000000001</v>
      </c>
      <c r="Q4" s="37">
        <f t="shared" si="2"/>
        <v>6.0657999999999994</v>
      </c>
      <c r="R4" s="37">
        <f t="shared" si="3"/>
        <v>7.8234000000000004</v>
      </c>
      <c r="S4" s="37">
        <f t="shared" si="4"/>
        <v>1.2636000000000001</v>
      </c>
      <c r="T4" s="37">
        <f t="shared" ref="T4:T67" si="10">SUM(P4:S4)</f>
        <v>26</v>
      </c>
    </row>
    <row r="5" spans="1:20">
      <c r="A5" s="8" t="s">
        <v>47</v>
      </c>
      <c r="B5" s="202">
        <v>26</v>
      </c>
      <c r="C5" s="202">
        <v>26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10.847200000000001</v>
      </c>
      <c r="J5" s="21">
        <f t="shared" si="6"/>
        <v>6.0657999999999994</v>
      </c>
      <c r="K5" s="21">
        <f t="shared" si="7"/>
        <v>7.8234000000000004</v>
      </c>
      <c r="L5" s="21">
        <f t="shared" si="8"/>
        <v>1.2636000000000001</v>
      </c>
      <c r="M5" s="157">
        <f t="shared" si="9"/>
        <v>26</v>
      </c>
      <c r="N5" s="22"/>
      <c r="P5" s="37">
        <f t="shared" si="1"/>
        <v>10.847200000000001</v>
      </c>
      <c r="Q5" s="37">
        <f t="shared" si="2"/>
        <v>6.0657999999999994</v>
      </c>
      <c r="R5" s="37">
        <f t="shared" si="3"/>
        <v>7.8234000000000004</v>
      </c>
      <c r="S5" s="37">
        <f t="shared" si="4"/>
        <v>1.2636000000000001</v>
      </c>
      <c r="T5" s="37">
        <f t="shared" si="10"/>
        <v>26</v>
      </c>
    </row>
    <row r="6" spans="1:20">
      <c r="A6" s="8" t="s">
        <v>48</v>
      </c>
      <c r="B6" s="202">
        <v>26</v>
      </c>
      <c r="C6" s="202">
        <v>26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10.847200000000001</v>
      </c>
      <c r="J6" s="21">
        <f t="shared" si="6"/>
        <v>6.0657999999999994</v>
      </c>
      <c r="K6" s="21">
        <f t="shared" si="7"/>
        <v>7.8234000000000004</v>
      </c>
      <c r="L6" s="21">
        <f t="shared" si="8"/>
        <v>1.2636000000000001</v>
      </c>
      <c r="M6" s="157">
        <f t="shared" si="9"/>
        <v>26</v>
      </c>
      <c r="N6" s="22"/>
      <c r="P6" s="37">
        <f t="shared" si="1"/>
        <v>10.847200000000001</v>
      </c>
      <c r="Q6" s="37">
        <f t="shared" si="2"/>
        <v>6.0657999999999994</v>
      </c>
      <c r="R6" s="37">
        <f t="shared" si="3"/>
        <v>7.8234000000000004</v>
      </c>
      <c r="S6" s="37">
        <f t="shared" si="4"/>
        <v>1.2636000000000001</v>
      </c>
      <c r="T6" s="37">
        <f t="shared" si="10"/>
        <v>26</v>
      </c>
    </row>
    <row r="7" spans="1:20">
      <c r="A7" s="8" t="s">
        <v>49</v>
      </c>
      <c r="B7" s="202">
        <v>26</v>
      </c>
      <c r="C7" s="202">
        <v>26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10.847200000000001</v>
      </c>
      <c r="J7" s="21">
        <f t="shared" si="6"/>
        <v>6.0657999999999994</v>
      </c>
      <c r="K7" s="21">
        <f t="shared" si="7"/>
        <v>7.8234000000000004</v>
      </c>
      <c r="L7" s="21">
        <f t="shared" si="8"/>
        <v>1.2636000000000001</v>
      </c>
      <c r="M7" s="157">
        <f t="shared" si="9"/>
        <v>26</v>
      </c>
      <c r="N7" s="22"/>
      <c r="P7" s="37">
        <f t="shared" si="1"/>
        <v>10.847200000000001</v>
      </c>
      <c r="Q7" s="37">
        <f t="shared" si="2"/>
        <v>6.0657999999999994</v>
      </c>
      <c r="R7" s="37">
        <f t="shared" si="3"/>
        <v>7.8234000000000004</v>
      </c>
      <c r="S7" s="37">
        <f t="shared" si="4"/>
        <v>1.2636000000000001</v>
      </c>
      <c r="T7" s="37">
        <f t="shared" si="10"/>
        <v>26</v>
      </c>
    </row>
    <row r="8" spans="1:20">
      <c r="A8" s="8" t="s">
        <v>50</v>
      </c>
      <c r="B8" s="202">
        <v>26</v>
      </c>
      <c r="C8" s="202">
        <v>26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10.847200000000001</v>
      </c>
      <c r="J8" s="21">
        <f t="shared" si="6"/>
        <v>6.0657999999999994</v>
      </c>
      <c r="K8" s="21">
        <f t="shared" si="7"/>
        <v>7.8234000000000004</v>
      </c>
      <c r="L8" s="21">
        <f t="shared" si="8"/>
        <v>1.2636000000000001</v>
      </c>
      <c r="M8" s="157">
        <f t="shared" si="9"/>
        <v>26</v>
      </c>
      <c r="N8" s="22"/>
      <c r="P8" s="37">
        <f t="shared" si="1"/>
        <v>10.847200000000001</v>
      </c>
      <c r="Q8" s="37">
        <f t="shared" si="2"/>
        <v>6.0657999999999994</v>
      </c>
      <c r="R8" s="37">
        <f t="shared" si="3"/>
        <v>7.8234000000000004</v>
      </c>
      <c r="S8" s="37">
        <f t="shared" si="4"/>
        <v>1.2636000000000001</v>
      </c>
      <c r="T8" s="37">
        <f t="shared" si="10"/>
        <v>26</v>
      </c>
    </row>
    <row r="9" spans="1:20">
      <c r="A9" s="8" t="s">
        <v>51</v>
      </c>
      <c r="B9" s="202">
        <v>26</v>
      </c>
      <c r="C9" s="202">
        <v>26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10.847200000000001</v>
      </c>
      <c r="J9" s="21">
        <f t="shared" si="6"/>
        <v>6.0657999999999994</v>
      </c>
      <c r="K9" s="21">
        <f t="shared" si="7"/>
        <v>7.8234000000000004</v>
      </c>
      <c r="L9" s="21">
        <f t="shared" si="8"/>
        <v>1.2636000000000001</v>
      </c>
      <c r="M9" s="157">
        <f t="shared" si="9"/>
        <v>26</v>
      </c>
      <c r="N9" s="22"/>
      <c r="P9" s="37">
        <f t="shared" si="1"/>
        <v>10.847200000000001</v>
      </c>
      <c r="Q9" s="37">
        <f t="shared" si="2"/>
        <v>6.0657999999999994</v>
      </c>
      <c r="R9" s="37">
        <f t="shared" si="3"/>
        <v>7.8234000000000004</v>
      </c>
      <c r="S9" s="37">
        <f t="shared" si="4"/>
        <v>1.2636000000000001</v>
      </c>
      <c r="T9" s="37">
        <f t="shared" si="10"/>
        <v>26</v>
      </c>
    </row>
    <row r="10" spans="1:20">
      <c r="A10" s="8" t="s">
        <v>52</v>
      </c>
      <c r="B10" s="202">
        <v>26</v>
      </c>
      <c r="C10" s="202">
        <v>26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10.847200000000001</v>
      </c>
      <c r="J10" s="21">
        <f t="shared" si="6"/>
        <v>6.0657999999999994</v>
      </c>
      <c r="K10" s="21">
        <f t="shared" si="7"/>
        <v>7.8234000000000004</v>
      </c>
      <c r="L10" s="21">
        <f t="shared" si="8"/>
        <v>1.2636000000000001</v>
      </c>
      <c r="M10" s="157">
        <f t="shared" si="9"/>
        <v>26</v>
      </c>
      <c r="N10" s="22"/>
      <c r="P10" s="37">
        <f t="shared" si="1"/>
        <v>10.847200000000001</v>
      </c>
      <c r="Q10" s="37">
        <f t="shared" si="2"/>
        <v>6.0657999999999994</v>
      </c>
      <c r="R10" s="37">
        <f t="shared" si="3"/>
        <v>7.8234000000000004</v>
      </c>
      <c r="S10" s="37">
        <f t="shared" si="4"/>
        <v>1.2636000000000001</v>
      </c>
      <c r="T10" s="37">
        <f t="shared" si="10"/>
        <v>26</v>
      </c>
    </row>
    <row r="11" spans="1:20">
      <c r="A11" s="8" t="s">
        <v>53</v>
      </c>
      <c r="B11" s="202">
        <v>26</v>
      </c>
      <c r="C11" s="202">
        <v>26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10.847200000000001</v>
      </c>
      <c r="J11" s="21">
        <f t="shared" si="6"/>
        <v>6.0657999999999994</v>
      </c>
      <c r="K11" s="21">
        <f t="shared" si="7"/>
        <v>7.8234000000000004</v>
      </c>
      <c r="L11" s="21">
        <f t="shared" si="8"/>
        <v>1.2636000000000001</v>
      </c>
      <c r="M11" s="157">
        <f t="shared" si="9"/>
        <v>26</v>
      </c>
      <c r="N11" s="22"/>
      <c r="P11" s="37">
        <f t="shared" si="1"/>
        <v>10.847200000000001</v>
      </c>
      <c r="Q11" s="37">
        <f t="shared" si="2"/>
        <v>6.0657999999999994</v>
      </c>
      <c r="R11" s="37">
        <f t="shared" si="3"/>
        <v>7.8234000000000004</v>
      </c>
      <c r="S11" s="37">
        <f t="shared" si="4"/>
        <v>1.2636000000000001</v>
      </c>
      <c r="T11" s="37">
        <f t="shared" si="10"/>
        <v>26</v>
      </c>
    </row>
    <row r="12" spans="1:20">
      <c r="A12" s="8" t="s">
        <v>54</v>
      </c>
      <c r="B12" s="202">
        <v>26</v>
      </c>
      <c r="C12" s="202">
        <v>26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10.847200000000001</v>
      </c>
      <c r="J12" s="21">
        <f t="shared" si="6"/>
        <v>6.0657999999999994</v>
      </c>
      <c r="K12" s="21">
        <f t="shared" si="7"/>
        <v>7.8234000000000004</v>
      </c>
      <c r="L12" s="21">
        <f t="shared" si="8"/>
        <v>1.2636000000000001</v>
      </c>
      <c r="M12" s="157">
        <f t="shared" si="9"/>
        <v>26</v>
      </c>
      <c r="N12" s="22"/>
      <c r="P12" s="37">
        <f t="shared" si="1"/>
        <v>10.847200000000001</v>
      </c>
      <c r="Q12" s="37">
        <f t="shared" si="2"/>
        <v>6.0657999999999994</v>
      </c>
      <c r="R12" s="37">
        <f t="shared" si="3"/>
        <v>7.8234000000000004</v>
      </c>
      <c r="S12" s="37">
        <f t="shared" si="4"/>
        <v>1.2636000000000001</v>
      </c>
      <c r="T12" s="37">
        <f t="shared" si="10"/>
        <v>26</v>
      </c>
    </row>
    <row r="13" spans="1:20">
      <c r="A13" s="8" t="s">
        <v>55</v>
      </c>
      <c r="B13" s="202">
        <v>26</v>
      </c>
      <c r="C13" s="202">
        <v>26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10.847200000000001</v>
      </c>
      <c r="J13" s="21">
        <f t="shared" si="6"/>
        <v>6.0657999999999994</v>
      </c>
      <c r="K13" s="21">
        <f t="shared" si="7"/>
        <v>7.8234000000000004</v>
      </c>
      <c r="L13" s="21">
        <f t="shared" si="8"/>
        <v>1.2636000000000001</v>
      </c>
      <c r="M13" s="157">
        <f t="shared" si="9"/>
        <v>26</v>
      </c>
      <c r="N13" s="22"/>
      <c r="P13" s="37">
        <f t="shared" si="1"/>
        <v>10.847200000000001</v>
      </c>
      <c r="Q13" s="37">
        <f t="shared" si="2"/>
        <v>6.0657999999999994</v>
      </c>
      <c r="R13" s="37">
        <f t="shared" si="3"/>
        <v>7.8234000000000004</v>
      </c>
      <c r="S13" s="37">
        <f t="shared" si="4"/>
        <v>1.2636000000000001</v>
      </c>
      <c r="T13" s="37">
        <f t="shared" si="10"/>
        <v>26</v>
      </c>
    </row>
    <row r="14" spans="1:20">
      <c r="A14" s="8" t="s">
        <v>56</v>
      </c>
      <c r="B14" s="202">
        <v>26</v>
      </c>
      <c r="C14" s="202">
        <v>26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10.847200000000001</v>
      </c>
      <c r="J14" s="21">
        <f t="shared" si="6"/>
        <v>6.0657999999999994</v>
      </c>
      <c r="K14" s="21">
        <f t="shared" si="7"/>
        <v>7.8234000000000004</v>
      </c>
      <c r="L14" s="21">
        <f t="shared" si="8"/>
        <v>1.2636000000000001</v>
      </c>
      <c r="M14" s="157">
        <f t="shared" si="9"/>
        <v>26</v>
      </c>
      <c r="N14" s="22"/>
      <c r="P14" s="37">
        <f t="shared" si="1"/>
        <v>10.847200000000001</v>
      </c>
      <c r="Q14" s="37">
        <f t="shared" si="2"/>
        <v>6.0657999999999994</v>
      </c>
      <c r="R14" s="37">
        <f t="shared" si="3"/>
        <v>7.8234000000000004</v>
      </c>
      <c r="S14" s="37">
        <f t="shared" si="4"/>
        <v>1.2636000000000001</v>
      </c>
      <c r="T14" s="37">
        <f t="shared" si="10"/>
        <v>26</v>
      </c>
    </row>
    <row r="15" spans="1:20">
      <c r="A15" s="8" t="s">
        <v>57</v>
      </c>
      <c r="B15" s="202">
        <v>26</v>
      </c>
      <c r="C15" s="202">
        <v>26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10.847200000000001</v>
      </c>
      <c r="J15" s="21">
        <f t="shared" si="6"/>
        <v>6.0657999999999994</v>
      </c>
      <c r="K15" s="21">
        <f t="shared" si="7"/>
        <v>7.8234000000000004</v>
      </c>
      <c r="L15" s="21">
        <f t="shared" si="8"/>
        <v>1.2636000000000001</v>
      </c>
      <c r="M15" s="157">
        <f t="shared" si="9"/>
        <v>26</v>
      </c>
      <c r="N15" s="22"/>
      <c r="P15" s="37">
        <f t="shared" si="1"/>
        <v>10.847200000000001</v>
      </c>
      <c r="Q15" s="37">
        <f t="shared" si="2"/>
        <v>6.0657999999999994</v>
      </c>
      <c r="R15" s="37">
        <f t="shared" si="3"/>
        <v>7.8234000000000004</v>
      </c>
      <c r="S15" s="37">
        <f t="shared" si="4"/>
        <v>1.2636000000000001</v>
      </c>
      <c r="T15" s="37">
        <f t="shared" si="10"/>
        <v>26</v>
      </c>
    </row>
    <row r="16" spans="1:20">
      <c r="A16" s="8" t="s">
        <v>58</v>
      </c>
      <c r="B16" s="202">
        <v>26</v>
      </c>
      <c r="C16" s="202">
        <v>26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10.847200000000001</v>
      </c>
      <c r="J16" s="21">
        <f t="shared" si="6"/>
        <v>6.0657999999999994</v>
      </c>
      <c r="K16" s="21">
        <f t="shared" si="7"/>
        <v>7.8234000000000004</v>
      </c>
      <c r="L16" s="21">
        <f t="shared" si="8"/>
        <v>1.2636000000000001</v>
      </c>
      <c r="M16" s="157">
        <f t="shared" si="9"/>
        <v>26</v>
      </c>
      <c r="N16" s="22"/>
      <c r="P16" s="37">
        <f t="shared" si="1"/>
        <v>10.847200000000001</v>
      </c>
      <c r="Q16" s="37">
        <f t="shared" si="2"/>
        <v>6.0657999999999994</v>
      </c>
      <c r="R16" s="37">
        <f t="shared" si="3"/>
        <v>7.8234000000000004</v>
      </c>
      <c r="S16" s="37">
        <f t="shared" si="4"/>
        <v>1.2636000000000001</v>
      </c>
      <c r="T16" s="37">
        <f t="shared" si="10"/>
        <v>26</v>
      </c>
    </row>
    <row r="17" spans="1:20">
      <c r="A17" s="8" t="s">
        <v>59</v>
      </c>
      <c r="B17" s="202">
        <v>26</v>
      </c>
      <c r="C17" s="202">
        <v>26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10.847200000000001</v>
      </c>
      <c r="J17" s="21">
        <f t="shared" si="6"/>
        <v>6.0657999999999994</v>
      </c>
      <c r="K17" s="21">
        <f t="shared" si="7"/>
        <v>7.8234000000000004</v>
      </c>
      <c r="L17" s="21">
        <f t="shared" si="8"/>
        <v>1.2636000000000001</v>
      </c>
      <c r="M17" s="157">
        <f t="shared" si="9"/>
        <v>26</v>
      </c>
      <c r="N17" s="22"/>
      <c r="P17" s="37">
        <f t="shared" si="1"/>
        <v>10.847200000000001</v>
      </c>
      <c r="Q17" s="37">
        <f t="shared" si="2"/>
        <v>6.0657999999999994</v>
      </c>
      <c r="R17" s="37">
        <f t="shared" si="3"/>
        <v>7.8234000000000004</v>
      </c>
      <c r="S17" s="37">
        <f t="shared" si="4"/>
        <v>1.2636000000000001</v>
      </c>
      <c r="T17" s="37">
        <f t="shared" si="10"/>
        <v>26</v>
      </c>
    </row>
    <row r="18" spans="1:20">
      <c r="A18" s="8" t="s">
        <v>60</v>
      </c>
      <c r="B18" s="202">
        <v>26</v>
      </c>
      <c r="C18" s="202">
        <v>26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10.847200000000001</v>
      </c>
      <c r="J18" s="21">
        <f t="shared" si="6"/>
        <v>6.0657999999999994</v>
      </c>
      <c r="K18" s="21">
        <f t="shared" si="7"/>
        <v>7.8234000000000004</v>
      </c>
      <c r="L18" s="21">
        <f t="shared" si="8"/>
        <v>1.2636000000000001</v>
      </c>
      <c r="M18" s="157">
        <f t="shared" si="9"/>
        <v>26</v>
      </c>
      <c r="N18" s="22"/>
      <c r="P18" s="37">
        <f t="shared" si="1"/>
        <v>10.847200000000001</v>
      </c>
      <c r="Q18" s="37">
        <f t="shared" si="2"/>
        <v>6.0657999999999994</v>
      </c>
      <c r="R18" s="37">
        <f t="shared" si="3"/>
        <v>7.8234000000000004</v>
      </c>
      <c r="S18" s="37">
        <f t="shared" si="4"/>
        <v>1.2636000000000001</v>
      </c>
      <c r="T18" s="37">
        <f t="shared" si="10"/>
        <v>26</v>
      </c>
    </row>
    <row r="19" spans="1:20">
      <c r="A19" s="8" t="s">
        <v>61</v>
      </c>
      <c r="B19" s="202">
        <v>26</v>
      </c>
      <c r="C19" s="202">
        <v>26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10.847200000000001</v>
      </c>
      <c r="J19" s="21">
        <f t="shared" si="6"/>
        <v>6.0657999999999994</v>
      </c>
      <c r="K19" s="21">
        <f t="shared" si="7"/>
        <v>7.8234000000000004</v>
      </c>
      <c r="L19" s="21">
        <f t="shared" si="8"/>
        <v>1.2636000000000001</v>
      </c>
      <c r="M19" s="157">
        <f t="shared" si="9"/>
        <v>26</v>
      </c>
      <c r="N19" s="22"/>
      <c r="P19" s="37">
        <f t="shared" si="1"/>
        <v>10.847200000000001</v>
      </c>
      <c r="Q19" s="37">
        <f t="shared" si="2"/>
        <v>6.0657999999999994</v>
      </c>
      <c r="R19" s="37">
        <f t="shared" si="3"/>
        <v>7.8234000000000004</v>
      </c>
      <c r="S19" s="37">
        <f t="shared" si="4"/>
        <v>1.2636000000000001</v>
      </c>
      <c r="T19" s="37">
        <f t="shared" si="10"/>
        <v>26</v>
      </c>
    </row>
    <row r="20" spans="1:20">
      <c r="A20" s="8" t="s">
        <v>62</v>
      </c>
      <c r="B20" s="202">
        <v>26</v>
      </c>
      <c r="C20" s="202">
        <v>26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10.847200000000001</v>
      </c>
      <c r="J20" s="21">
        <f t="shared" si="6"/>
        <v>6.0657999999999994</v>
      </c>
      <c r="K20" s="21">
        <f t="shared" si="7"/>
        <v>7.8234000000000004</v>
      </c>
      <c r="L20" s="21">
        <f t="shared" si="8"/>
        <v>1.2636000000000001</v>
      </c>
      <c r="M20" s="157">
        <f t="shared" si="9"/>
        <v>26</v>
      </c>
      <c r="N20" s="22"/>
      <c r="P20" s="37">
        <f t="shared" si="1"/>
        <v>10.847200000000001</v>
      </c>
      <c r="Q20" s="37">
        <f t="shared" si="2"/>
        <v>6.0657999999999994</v>
      </c>
      <c r="R20" s="37">
        <f t="shared" si="3"/>
        <v>7.8234000000000004</v>
      </c>
      <c r="S20" s="37">
        <f t="shared" si="4"/>
        <v>1.2636000000000001</v>
      </c>
      <c r="T20" s="37">
        <f t="shared" si="10"/>
        <v>26</v>
      </c>
    </row>
    <row r="21" spans="1:20">
      <c r="A21" s="8" t="s">
        <v>63</v>
      </c>
      <c r="B21" s="202">
        <v>26</v>
      </c>
      <c r="C21" s="202">
        <v>26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10.847200000000001</v>
      </c>
      <c r="J21" s="21">
        <f t="shared" si="6"/>
        <v>6.0657999999999994</v>
      </c>
      <c r="K21" s="21">
        <f t="shared" si="7"/>
        <v>7.8234000000000004</v>
      </c>
      <c r="L21" s="21">
        <f t="shared" si="8"/>
        <v>1.2636000000000001</v>
      </c>
      <c r="M21" s="157">
        <f t="shared" si="9"/>
        <v>26</v>
      </c>
      <c r="N21" s="22"/>
      <c r="P21" s="37">
        <f t="shared" si="1"/>
        <v>10.847200000000001</v>
      </c>
      <c r="Q21" s="37">
        <f t="shared" si="2"/>
        <v>6.0657999999999994</v>
      </c>
      <c r="R21" s="37">
        <f t="shared" si="3"/>
        <v>7.8234000000000004</v>
      </c>
      <c r="S21" s="37">
        <f t="shared" si="4"/>
        <v>1.2636000000000001</v>
      </c>
      <c r="T21" s="37">
        <f t="shared" si="10"/>
        <v>26</v>
      </c>
    </row>
    <row r="22" spans="1:20">
      <c r="A22" s="8" t="s">
        <v>64</v>
      </c>
      <c r="B22" s="202">
        <v>26</v>
      </c>
      <c r="C22" s="202">
        <v>26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10.847200000000001</v>
      </c>
      <c r="J22" s="21">
        <f t="shared" si="6"/>
        <v>6.0657999999999994</v>
      </c>
      <c r="K22" s="21">
        <f t="shared" si="7"/>
        <v>7.8234000000000004</v>
      </c>
      <c r="L22" s="21">
        <f t="shared" si="8"/>
        <v>1.2636000000000001</v>
      </c>
      <c r="M22" s="157">
        <f t="shared" si="9"/>
        <v>26</v>
      </c>
      <c r="N22" s="22"/>
      <c r="P22" s="37">
        <f t="shared" si="1"/>
        <v>10.847200000000001</v>
      </c>
      <c r="Q22" s="37">
        <f t="shared" si="2"/>
        <v>6.0657999999999994</v>
      </c>
      <c r="R22" s="37">
        <f t="shared" si="3"/>
        <v>7.8234000000000004</v>
      </c>
      <c r="S22" s="37">
        <f t="shared" si="4"/>
        <v>1.2636000000000001</v>
      </c>
      <c r="T22" s="37">
        <f t="shared" si="10"/>
        <v>26</v>
      </c>
    </row>
    <row r="23" spans="1:20">
      <c r="A23" s="8" t="s">
        <v>65</v>
      </c>
      <c r="B23" s="202">
        <v>26</v>
      </c>
      <c r="C23" s="202">
        <v>26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10.847200000000001</v>
      </c>
      <c r="J23" s="21">
        <f t="shared" si="6"/>
        <v>6.0657999999999994</v>
      </c>
      <c r="K23" s="21">
        <f t="shared" si="7"/>
        <v>7.8234000000000004</v>
      </c>
      <c r="L23" s="21">
        <f t="shared" si="8"/>
        <v>1.2636000000000001</v>
      </c>
      <c r="M23" s="157">
        <f t="shared" si="9"/>
        <v>26</v>
      </c>
      <c r="N23" s="22"/>
      <c r="P23" s="37">
        <f t="shared" si="1"/>
        <v>10.847200000000001</v>
      </c>
      <c r="Q23" s="37">
        <f t="shared" si="2"/>
        <v>6.0657999999999994</v>
      </c>
      <c r="R23" s="37">
        <f t="shared" si="3"/>
        <v>7.8234000000000004</v>
      </c>
      <c r="S23" s="37">
        <f t="shared" si="4"/>
        <v>1.2636000000000001</v>
      </c>
      <c r="T23" s="37">
        <f t="shared" si="10"/>
        <v>26</v>
      </c>
    </row>
    <row r="24" spans="1:20">
      <c r="A24" s="8" t="s">
        <v>66</v>
      </c>
      <c r="B24" s="202">
        <v>26</v>
      </c>
      <c r="C24" s="202">
        <v>26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10.847200000000001</v>
      </c>
      <c r="J24" s="21">
        <f t="shared" si="6"/>
        <v>6.0657999999999994</v>
      </c>
      <c r="K24" s="21">
        <f t="shared" si="7"/>
        <v>7.8234000000000004</v>
      </c>
      <c r="L24" s="21">
        <f t="shared" si="8"/>
        <v>1.2636000000000001</v>
      </c>
      <c r="M24" s="157">
        <f t="shared" si="9"/>
        <v>26</v>
      </c>
      <c r="N24" s="22"/>
      <c r="P24" s="37">
        <f t="shared" si="1"/>
        <v>10.847200000000001</v>
      </c>
      <c r="Q24" s="37">
        <f t="shared" si="2"/>
        <v>6.0657999999999994</v>
      </c>
      <c r="R24" s="37">
        <f t="shared" si="3"/>
        <v>7.8234000000000004</v>
      </c>
      <c r="S24" s="37">
        <f t="shared" si="4"/>
        <v>1.2636000000000001</v>
      </c>
      <c r="T24" s="37">
        <f t="shared" si="10"/>
        <v>26</v>
      </c>
    </row>
    <row r="25" spans="1:20">
      <c r="A25" s="8" t="s">
        <v>67</v>
      </c>
      <c r="B25" s="202">
        <v>26</v>
      </c>
      <c r="C25" s="202">
        <v>26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10.847200000000001</v>
      </c>
      <c r="J25" s="21">
        <f t="shared" si="6"/>
        <v>6.0657999999999994</v>
      </c>
      <c r="K25" s="21">
        <f t="shared" si="7"/>
        <v>7.8234000000000004</v>
      </c>
      <c r="L25" s="21">
        <f t="shared" si="8"/>
        <v>1.2636000000000001</v>
      </c>
      <c r="M25" s="157">
        <f t="shared" si="9"/>
        <v>26</v>
      </c>
      <c r="N25" s="22"/>
      <c r="P25" s="37">
        <f t="shared" si="1"/>
        <v>10.847200000000001</v>
      </c>
      <c r="Q25" s="37">
        <f t="shared" si="2"/>
        <v>6.0657999999999994</v>
      </c>
      <c r="R25" s="37">
        <f t="shared" si="3"/>
        <v>7.8234000000000004</v>
      </c>
      <c r="S25" s="37">
        <f t="shared" si="4"/>
        <v>1.2636000000000001</v>
      </c>
      <c r="T25" s="37">
        <f t="shared" si="10"/>
        <v>26</v>
      </c>
    </row>
    <row r="26" spans="1:20">
      <c r="A26" s="8" t="s">
        <v>68</v>
      </c>
      <c r="B26" s="202">
        <v>26</v>
      </c>
      <c r="C26" s="202">
        <v>26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10.847200000000001</v>
      </c>
      <c r="J26" s="21">
        <f t="shared" si="6"/>
        <v>6.0657999999999994</v>
      </c>
      <c r="K26" s="21">
        <f t="shared" si="7"/>
        <v>7.8234000000000004</v>
      </c>
      <c r="L26" s="21">
        <f t="shared" si="8"/>
        <v>1.2636000000000001</v>
      </c>
      <c r="M26" s="157">
        <f t="shared" si="9"/>
        <v>26</v>
      </c>
      <c r="N26" s="22"/>
      <c r="P26" s="37">
        <f t="shared" si="1"/>
        <v>10.847200000000001</v>
      </c>
      <c r="Q26" s="37">
        <f t="shared" si="2"/>
        <v>6.0657999999999994</v>
      </c>
      <c r="R26" s="37">
        <f t="shared" si="3"/>
        <v>7.8234000000000004</v>
      </c>
      <c r="S26" s="37">
        <f t="shared" si="4"/>
        <v>1.2636000000000001</v>
      </c>
      <c r="T26" s="37">
        <f t="shared" si="10"/>
        <v>26</v>
      </c>
    </row>
    <row r="27" spans="1:20">
      <c r="A27" s="8" t="s">
        <v>69</v>
      </c>
      <c r="B27" s="202">
        <v>26</v>
      </c>
      <c r="C27" s="202">
        <v>26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10.847200000000001</v>
      </c>
      <c r="J27" s="21">
        <f t="shared" si="6"/>
        <v>6.0657999999999994</v>
      </c>
      <c r="K27" s="21">
        <f t="shared" si="7"/>
        <v>7.8234000000000004</v>
      </c>
      <c r="L27" s="21">
        <f t="shared" si="8"/>
        <v>1.2636000000000001</v>
      </c>
      <c r="M27" s="157">
        <f t="shared" si="9"/>
        <v>26</v>
      </c>
      <c r="N27" s="22"/>
      <c r="P27" s="37">
        <f t="shared" si="1"/>
        <v>10.847200000000001</v>
      </c>
      <c r="Q27" s="37">
        <f t="shared" si="2"/>
        <v>6.0657999999999994</v>
      </c>
      <c r="R27" s="37">
        <f t="shared" si="3"/>
        <v>7.8234000000000004</v>
      </c>
      <c r="S27" s="37">
        <f t="shared" si="4"/>
        <v>1.2636000000000001</v>
      </c>
      <c r="T27" s="37">
        <f t="shared" si="10"/>
        <v>26</v>
      </c>
    </row>
    <row r="28" spans="1:20">
      <c r="A28" s="8" t="s">
        <v>70</v>
      </c>
      <c r="B28" s="202">
        <v>26</v>
      </c>
      <c r="C28" s="202">
        <v>26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10.847200000000001</v>
      </c>
      <c r="J28" s="21">
        <f t="shared" si="6"/>
        <v>6.0657999999999994</v>
      </c>
      <c r="K28" s="21">
        <f t="shared" si="7"/>
        <v>7.8234000000000004</v>
      </c>
      <c r="L28" s="21">
        <f t="shared" si="8"/>
        <v>1.2636000000000001</v>
      </c>
      <c r="M28" s="157">
        <f t="shared" si="9"/>
        <v>26</v>
      </c>
      <c r="N28" s="22"/>
      <c r="P28" s="37">
        <f t="shared" si="1"/>
        <v>10.847200000000001</v>
      </c>
      <c r="Q28" s="37">
        <f t="shared" si="2"/>
        <v>6.0657999999999994</v>
      </c>
      <c r="R28" s="37">
        <f t="shared" si="3"/>
        <v>7.8234000000000004</v>
      </c>
      <c r="S28" s="37">
        <f t="shared" si="4"/>
        <v>1.2636000000000001</v>
      </c>
      <c r="T28" s="37">
        <f t="shared" si="10"/>
        <v>26</v>
      </c>
    </row>
    <row r="29" spans="1:20">
      <c r="A29" s="8" t="s">
        <v>71</v>
      </c>
      <c r="B29" s="202">
        <v>26</v>
      </c>
      <c r="C29" s="202">
        <v>26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10.847200000000001</v>
      </c>
      <c r="J29" s="21">
        <f t="shared" si="6"/>
        <v>6.0657999999999994</v>
      </c>
      <c r="K29" s="21">
        <f t="shared" si="7"/>
        <v>7.8234000000000004</v>
      </c>
      <c r="L29" s="21">
        <f t="shared" si="8"/>
        <v>1.2636000000000001</v>
      </c>
      <c r="M29" s="157">
        <f t="shared" si="9"/>
        <v>26</v>
      </c>
      <c r="N29" s="22"/>
      <c r="P29" s="37">
        <f t="shared" si="1"/>
        <v>10.847200000000001</v>
      </c>
      <c r="Q29" s="37">
        <f t="shared" si="2"/>
        <v>6.0657999999999994</v>
      </c>
      <c r="R29" s="37">
        <f t="shared" si="3"/>
        <v>7.8234000000000004</v>
      </c>
      <c r="S29" s="37">
        <f t="shared" si="4"/>
        <v>1.2636000000000001</v>
      </c>
      <c r="T29" s="37">
        <f t="shared" si="10"/>
        <v>26</v>
      </c>
    </row>
    <row r="30" spans="1:20">
      <c r="A30" s="8" t="s">
        <v>72</v>
      </c>
      <c r="B30" s="202">
        <v>26.7</v>
      </c>
      <c r="C30" s="202">
        <v>26.7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11.139239999999999</v>
      </c>
      <c r="J30" s="21">
        <f t="shared" si="6"/>
        <v>6.2291099999999995</v>
      </c>
      <c r="K30" s="21">
        <f t="shared" si="7"/>
        <v>8.0340299999999996</v>
      </c>
      <c r="L30" s="21">
        <f t="shared" si="8"/>
        <v>1.29762</v>
      </c>
      <c r="M30" s="157">
        <f t="shared" si="9"/>
        <v>26.7</v>
      </c>
      <c r="N30" s="22"/>
      <c r="P30" s="37">
        <f t="shared" si="1"/>
        <v>11.139239999999999</v>
      </c>
      <c r="Q30" s="37">
        <f t="shared" si="2"/>
        <v>6.2291099999999995</v>
      </c>
      <c r="R30" s="37">
        <f t="shared" si="3"/>
        <v>8.0340299999999996</v>
      </c>
      <c r="S30" s="37">
        <f t="shared" si="4"/>
        <v>1.29762</v>
      </c>
      <c r="T30" s="37">
        <f t="shared" si="10"/>
        <v>26.7</v>
      </c>
    </row>
    <row r="31" spans="1:20">
      <c r="A31" s="8" t="s">
        <v>73</v>
      </c>
      <c r="B31" s="202">
        <v>26.7</v>
      </c>
      <c r="C31" s="202">
        <v>26.7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11.139239999999999</v>
      </c>
      <c r="J31" s="21">
        <f t="shared" si="6"/>
        <v>6.2291099999999995</v>
      </c>
      <c r="K31" s="21">
        <f t="shared" si="7"/>
        <v>8.0340299999999996</v>
      </c>
      <c r="L31" s="21">
        <f t="shared" si="8"/>
        <v>1.29762</v>
      </c>
      <c r="M31" s="157">
        <f t="shared" si="9"/>
        <v>26.7</v>
      </c>
      <c r="N31" s="22"/>
      <c r="P31" s="37">
        <f t="shared" si="1"/>
        <v>11.139239999999999</v>
      </c>
      <c r="Q31" s="37">
        <f t="shared" si="2"/>
        <v>6.2291099999999995</v>
      </c>
      <c r="R31" s="37">
        <f t="shared" si="3"/>
        <v>8.0340299999999996</v>
      </c>
      <c r="S31" s="37">
        <f t="shared" si="4"/>
        <v>1.29762</v>
      </c>
      <c r="T31" s="37">
        <f t="shared" si="10"/>
        <v>26.7</v>
      </c>
    </row>
    <row r="32" spans="1:20">
      <c r="A32" s="8" t="s">
        <v>74</v>
      </c>
      <c r="B32" s="202">
        <v>26.7</v>
      </c>
      <c r="C32" s="202">
        <v>26.7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11.139239999999999</v>
      </c>
      <c r="J32" s="21">
        <f t="shared" si="6"/>
        <v>6.2291099999999995</v>
      </c>
      <c r="K32" s="21">
        <f t="shared" si="7"/>
        <v>8.0340299999999996</v>
      </c>
      <c r="L32" s="21">
        <f t="shared" si="8"/>
        <v>1.29762</v>
      </c>
      <c r="M32" s="157">
        <f t="shared" si="9"/>
        <v>26.7</v>
      </c>
      <c r="N32" s="22"/>
      <c r="P32" s="37">
        <f t="shared" si="1"/>
        <v>11.139239999999999</v>
      </c>
      <c r="Q32" s="37">
        <f t="shared" si="2"/>
        <v>6.2291099999999995</v>
      </c>
      <c r="R32" s="37">
        <f t="shared" si="3"/>
        <v>8.0340299999999996</v>
      </c>
      <c r="S32" s="37">
        <f t="shared" si="4"/>
        <v>1.29762</v>
      </c>
      <c r="T32" s="37">
        <f t="shared" si="10"/>
        <v>26.7</v>
      </c>
    </row>
    <row r="33" spans="1:20">
      <c r="A33" s="8" t="s">
        <v>75</v>
      </c>
      <c r="B33" s="202">
        <v>26.7</v>
      </c>
      <c r="C33" s="202">
        <v>26.7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11.139239999999999</v>
      </c>
      <c r="J33" s="21">
        <f t="shared" si="6"/>
        <v>6.2291099999999995</v>
      </c>
      <c r="K33" s="21">
        <f t="shared" si="7"/>
        <v>8.0340299999999996</v>
      </c>
      <c r="L33" s="21">
        <f t="shared" si="8"/>
        <v>1.29762</v>
      </c>
      <c r="M33" s="157">
        <f t="shared" si="9"/>
        <v>26.7</v>
      </c>
      <c r="N33" s="22"/>
      <c r="P33" s="37">
        <f t="shared" si="1"/>
        <v>11.139239999999999</v>
      </c>
      <c r="Q33" s="37">
        <f t="shared" si="2"/>
        <v>6.2291099999999995</v>
      </c>
      <c r="R33" s="37">
        <f t="shared" si="3"/>
        <v>8.0340299999999996</v>
      </c>
      <c r="S33" s="37">
        <f t="shared" si="4"/>
        <v>1.29762</v>
      </c>
      <c r="T33" s="37">
        <f t="shared" si="10"/>
        <v>26.7</v>
      </c>
    </row>
    <row r="34" spans="1:20">
      <c r="A34" s="8" t="s">
        <v>76</v>
      </c>
      <c r="B34" s="202">
        <v>26.7</v>
      </c>
      <c r="C34" s="202">
        <v>26.7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11.139239999999999</v>
      </c>
      <c r="J34" s="21">
        <f t="shared" si="6"/>
        <v>6.2291099999999995</v>
      </c>
      <c r="K34" s="21">
        <f t="shared" si="7"/>
        <v>8.0340299999999996</v>
      </c>
      <c r="L34" s="21">
        <f t="shared" si="8"/>
        <v>1.29762</v>
      </c>
      <c r="M34" s="157">
        <f t="shared" si="9"/>
        <v>26.7</v>
      </c>
      <c r="N34" s="22"/>
      <c r="P34" s="37">
        <f t="shared" si="1"/>
        <v>11.139239999999999</v>
      </c>
      <c r="Q34" s="37">
        <f t="shared" si="2"/>
        <v>6.2291099999999995</v>
      </c>
      <c r="R34" s="37">
        <f t="shared" si="3"/>
        <v>8.0340299999999996</v>
      </c>
      <c r="S34" s="37">
        <f t="shared" si="4"/>
        <v>1.29762</v>
      </c>
      <c r="T34" s="37">
        <f t="shared" si="10"/>
        <v>26.7</v>
      </c>
    </row>
    <row r="35" spans="1:20">
      <c r="A35" s="8" t="s">
        <v>77</v>
      </c>
      <c r="B35" s="202">
        <v>26.7</v>
      </c>
      <c r="C35" s="202">
        <v>26.7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11.139239999999999</v>
      </c>
      <c r="J35" s="21">
        <f t="shared" si="6"/>
        <v>6.2291099999999995</v>
      </c>
      <c r="K35" s="21">
        <f t="shared" si="7"/>
        <v>8.0340299999999996</v>
      </c>
      <c r="L35" s="21">
        <f t="shared" si="8"/>
        <v>1.29762</v>
      </c>
      <c r="M35" s="157">
        <f t="shared" si="9"/>
        <v>26.7</v>
      </c>
      <c r="N35" s="22"/>
      <c r="P35" s="37">
        <f t="shared" ref="P35:P66" si="12">I35</f>
        <v>11.139239999999999</v>
      </c>
      <c r="Q35" s="37">
        <f t="shared" ref="Q35:Q66" si="13">J35</f>
        <v>6.2291099999999995</v>
      </c>
      <c r="R35" s="37">
        <f t="shared" ref="R35:R66" si="14">K35</f>
        <v>8.0340299999999996</v>
      </c>
      <c r="S35" s="37">
        <f t="shared" ref="S35:S66" si="15">L35</f>
        <v>1.29762</v>
      </c>
      <c r="T35" s="37">
        <f t="shared" si="10"/>
        <v>26.7</v>
      </c>
    </row>
    <row r="36" spans="1:20">
      <c r="A36" s="8" t="s">
        <v>78</v>
      </c>
      <c r="B36" s="202">
        <v>26.7</v>
      </c>
      <c r="C36" s="202">
        <v>26.7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11.139239999999999</v>
      </c>
      <c r="J36" s="21">
        <f t="shared" si="6"/>
        <v>6.2291099999999995</v>
      </c>
      <c r="K36" s="21">
        <f t="shared" si="7"/>
        <v>8.0340299999999996</v>
      </c>
      <c r="L36" s="21">
        <f t="shared" si="8"/>
        <v>1.29762</v>
      </c>
      <c r="M36" s="157">
        <f t="shared" si="9"/>
        <v>26.7</v>
      </c>
      <c r="N36" s="22"/>
      <c r="P36" s="37">
        <f t="shared" si="12"/>
        <v>11.139239999999999</v>
      </c>
      <c r="Q36" s="37">
        <f t="shared" si="13"/>
        <v>6.2291099999999995</v>
      </c>
      <c r="R36" s="37">
        <f t="shared" si="14"/>
        <v>8.0340299999999996</v>
      </c>
      <c r="S36" s="37">
        <f t="shared" si="15"/>
        <v>1.29762</v>
      </c>
      <c r="T36" s="37">
        <f t="shared" si="10"/>
        <v>26.7</v>
      </c>
    </row>
    <row r="37" spans="1:20">
      <c r="A37" s="8" t="s">
        <v>79</v>
      </c>
      <c r="B37" s="202">
        <v>26.7</v>
      </c>
      <c r="C37" s="202">
        <v>26.7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11.139239999999999</v>
      </c>
      <c r="J37" s="21">
        <f t="shared" si="6"/>
        <v>6.2291099999999995</v>
      </c>
      <c r="K37" s="21">
        <f t="shared" si="7"/>
        <v>8.0340299999999996</v>
      </c>
      <c r="L37" s="21">
        <f t="shared" si="8"/>
        <v>1.29762</v>
      </c>
      <c r="M37" s="157">
        <f t="shared" si="9"/>
        <v>26.7</v>
      </c>
      <c r="N37" s="22"/>
      <c r="P37" s="37">
        <f t="shared" si="12"/>
        <v>11.139239999999999</v>
      </c>
      <c r="Q37" s="37">
        <f t="shared" si="13"/>
        <v>6.2291099999999995</v>
      </c>
      <c r="R37" s="37">
        <f t="shared" si="14"/>
        <v>8.0340299999999996</v>
      </c>
      <c r="S37" s="37">
        <f t="shared" si="15"/>
        <v>1.29762</v>
      </c>
      <c r="T37" s="37">
        <f t="shared" si="10"/>
        <v>26.7</v>
      </c>
    </row>
    <row r="38" spans="1:20">
      <c r="A38" s="8" t="s">
        <v>80</v>
      </c>
      <c r="B38" s="202">
        <v>26.7</v>
      </c>
      <c r="C38" s="202">
        <v>26.7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11.139239999999999</v>
      </c>
      <c r="J38" s="21">
        <f t="shared" si="6"/>
        <v>6.2291099999999995</v>
      </c>
      <c r="K38" s="21">
        <f t="shared" si="7"/>
        <v>8.0340299999999996</v>
      </c>
      <c r="L38" s="21">
        <f t="shared" si="8"/>
        <v>1.29762</v>
      </c>
      <c r="M38" s="157">
        <f t="shared" si="9"/>
        <v>26.7</v>
      </c>
      <c r="N38" s="22"/>
      <c r="P38" s="37">
        <f t="shared" si="12"/>
        <v>11.139239999999999</v>
      </c>
      <c r="Q38" s="37">
        <f t="shared" si="13"/>
        <v>6.2291099999999995</v>
      </c>
      <c r="R38" s="37">
        <f t="shared" si="14"/>
        <v>8.0340299999999996</v>
      </c>
      <c r="S38" s="37">
        <f t="shared" si="15"/>
        <v>1.29762</v>
      </c>
      <c r="T38" s="37">
        <f t="shared" si="10"/>
        <v>26.7</v>
      </c>
    </row>
    <row r="39" spans="1:20">
      <c r="A39" s="8" t="s">
        <v>81</v>
      </c>
      <c r="B39" s="202">
        <v>26.7</v>
      </c>
      <c r="C39" s="202">
        <v>26.7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11.139239999999999</v>
      </c>
      <c r="J39" s="21">
        <f t="shared" si="6"/>
        <v>6.2291099999999995</v>
      </c>
      <c r="K39" s="21">
        <f t="shared" si="7"/>
        <v>8.0340299999999996</v>
      </c>
      <c r="L39" s="21">
        <f t="shared" si="8"/>
        <v>1.29762</v>
      </c>
      <c r="M39" s="157">
        <f t="shared" si="9"/>
        <v>26.7</v>
      </c>
      <c r="N39" s="22"/>
      <c r="P39" s="37">
        <f t="shared" si="12"/>
        <v>11.139239999999999</v>
      </c>
      <c r="Q39" s="37">
        <f t="shared" si="13"/>
        <v>6.2291099999999995</v>
      </c>
      <c r="R39" s="37">
        <f t="shared" si="14"/>
        <v>8.0340299999999996</v>
      </c>
      <c r="S39" s="37">
        <f t="shared" si="15"/>
        <v>1.29762</v>
      </c>
      <c r="T39" s="37">
        <f t="shared" si="10"/>
        <v>26.7</v>
      </c>
    </row>
    <row r="40" spans="1:20">
      <c r="A40" s="8" t="s">
        <v>82</v>
      </c>
      <c r="B40" s="202">
        <v>26.7</v>
      </c>
      <c r="C40" s="202">
        <v>26.7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11.139239999999999</v>
      </c>
      <c r="J40" s="21">
        <f t="shared" si="6"/>
        <v>6.2291099999999995</v>
      </c>
      <c r="K40" s="21">
        <f t="shared" si="7"/>
        <v>8.0340299999999996</v>
      </c>
      <c r="L40" s="21">
        <f t="shared" si="8"/>
        <v>1.29762</v>
      </c>
      <c r="M40" s="157">
        <f t="shared" si="9"/>
        <v>26.7</v>
      </c>
      <c r="N40" s="22"/>
      <c r="P40" s="37">
        <f t="shared" si="12"/>
        <v>11.139239999999999</v>
      </c>
      <c r="Q40" s="37">
        <f t="shared" si="13"/>
        <v>6.2291099999999995</v>
      </c>
      <c r="R40" s="37">
        <f t="shared" si="14"/>
        <v>8.0340299999999996</v>
      </c>
      <c r="S40" s="37">
        <f t="shared" si="15"/>
        <v>1.29762</v>
      </c>
      <c r="T40" s="37">
        <f t="shared" si="10"/>
        <v>26.7</v>
      </c>
    </row>
    <row r="41" spans="1:20">
      <c r="A41" s="8" t="s">
        <v>83</v>
      </c>
      <c r="B41" s="202">
        <v>26.7</v>
      </c>
      <c r="C41" s="202">
        <v>26.7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11.139239999999999</v>
      </c>
      <c r="J41" s="21">
        <f t="shared" si="6"/>
        <v>6.2291099999999995</v>
      </c>
      <c r="K41" s="21">
        <f t="shared" si="7"/>
        <v>8.0340299999999996</v>
      </c>
      <c r="L41" s="21">
        <f t="shared" si="8"/>
        <v>1.29762</v>
      </c>
      <c r="M41" s="157">
        <f t="shared" si="9"/>
        <v>26.7</v>
      </c>
      <c r="N41" s="22"/>
      <c r="P41" s="37">
        <f t="shared" si="12"/>
        <v>11.139239999999999</v>
      </c>
      <c r="Q41" s="37">
        <f t="shared" si="13"/>
        <v>6.2291099999999995</v>
      </c>
      <c r="R41" s="37">
        <f t="shared" si="14"/>
        <v>8.0340299999999996</v>
      </c>
      <c r="S41" s="37">
        <f t="shared" si="15"/>
        <v>1.29762</v>
      </c>
      <c r="T41" s="37">
        <f t="shared" si="10"/>
        <v>26.7</v>
      </c>
    </row>
    <row r="42" spans="1:20">
      <c r="A42" s="8" t="s">
        <v>84</v>
      </c>
      <c r="B42" s="202">
        <v>26.7</v>
      </c>
      <c r="C42" s="202">
        <v>26.7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11.139239999999999</v>
      </c>
      <c r="J42" s="21">
        <f t="shared" si="6"/>
        <v>6.2291099999999995</v>
      </c>
      <c r="K42" s="21">
        <f t="shared" si="7"/>
        <v>8.0340299999999996</v>
      </c>
      <c r="L42" s="21">
        <f t="shared" si="8"/>
        <v>1.29762</v>
      </c>
      <c r="M42" s="157">
        <f t="shared" si="9"/>
        <v>26.7</v>
      </c>
      <c r="N42" s="22"/>
      <c r="P42" s="37">
        <f t="shared" si="12"/>
        <v>11.139239999999999</v>
      </c>
      <c r="Q42" s="37">
        <f t="shared" si="13"/>
        <v>6.2291099999999995</v>
      </c>
      <c r="R42" s="37">
        <f t="shared" si="14"/>
        <v>8.0340299999999996</v>
      </c>
      <c r="S42" s="37">
        <f t="shared" si="15"/>
        <v>1.29762</v>
      </c>
      <c r="T42" s="37">
        <f t="shared" si="10"/>
        <v>26.7</v>
      </c>
    </row>
    <row r="43" spans="1:20">
      <c r="A43" s="8" t="s">
        <v>85</v>
      </c>
      <c r="B43" s="202">
        <v>26.7</v>
      </c>
      <c r="C43" s="202">
        <v>26.7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11.139239999999999</v>
      </c>
      <c r="J43" s="21">
        <f t="shared" si="6"/>
        <v>6.2291099999999995</v>
      </c>
      <c r="K43" s="21">
        <f t="shared" si="7"/>
        <v>8.0340299999999996</v>
      </c>
      <c r="L43" s="21">
        <f t="shared" si="8"/>
        <v>1.29762</v>
      </c>
      <c r="M43" s="157">
        <f t="shared" si="9"/>
        <v>26.7</v>
      </c>
      <c r="N43" s="22"/>
      <c r="P43" s="37">
        <f t="shared" si="12"/>
        <v>11.139239999999999</v>
      </c>
      <c r="Q43" s="37">
        <f t="shared" si="13"/>
        <v>6.2291099999999995</v>
      </c>
      <c r="R43" s="37">
        <f t="shared" si="14"/>
        <v>8.0340299999999996</v>
      </c>
      <c r="S43" s="37">
        <f t="shared" si="15"/>
        <v>1.29762</v>
      </c>
      <c r="T43" s="37">
        <f t="shared" si="10"/>
        <v>26.7</v>
      </c>
    </row>
    <row r="44" spans="1:20">
      <c r="A44" s="8" t="s">
        <v>86</v>
      </c>
      <c r="B44" s="202">
        <v>26.7</v>
      </c>
      <c r="C44" s="202">
        <v>26.7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11.139239999999999</v>
      </c>
      <c r="J44" s="21">
        <f t="shared" si="6"/>
        <v>6.2291099999999995</v>
      </c>
      <c r="K44" s="21">
        <f t="shared" si="7"/>
        <v>8.0340299999999996</v>
      </c>
      <c r="L44" s="21">
        <f t="shared" si="8"/>
        <v>1.29762</v>
      </c>
      <c r="M44" s="157">
        <f t="shared" si="9"/>
        <v>26.7</v>
      </c>
      <c r="N44" s="22"/>
      <c r="P44" s="37">
        <f t="shared" si="12"/>
        <v>11.139239999999999</v>
      </c>
      <c r="Q44" s="37">
        <f t="shared" si="13"/>
        <v>6.2291099999999995</v>
      </c>
      <c r="R44" s="37">
        <f t="shared" si="14"/>
        <v>8.0340299999999996</v>
      </c>
      <c r="S44" s="37">
        <f t="shared" si="15"/>
        <v>1.29762</v>
      </c>
      <c r="T44" s="37">
        <f t="shared" si="10"/>
        <v>26.7</v>
      </c>
    </row>
    <row r="45" spans="1:20">
      <c r="A45" s="8" t="s">
        <v>87</v>
      </c>
      <c r="B45" s="202">
        <v>26.7</v>
      </c>
      <c r="C45" s="202">
        <v>26.7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11.139239999999999</v>
      </c>
      <c r="J45" s="21">
        <f t="shared" si="6"/>
        <v>6.2291099999999995</v>
      </c>
      <c r="K45" s="21">
        <f t="shared" si="7"/>
        <v>8.0340299999999996</v>
      </c>
      <c r="L45" s="21">
        <f t="shared" si="8"/>
        <v>1.29762</v>
      </c>
      <c r="M45" s="157">
        <f t="shared" si="9"/>
        <v>26.7</v>
      </c>
      <c r="N45" s="22"/>
      <c r="P45" s="37">
        <f t="shared" si="12"/>
        <v>11.139239999999999</v>
      </c>
      <c r="Q45" s="37">
        <f t="shared" si="13"/>
        <v>6.2291099999999995</v>
      </c>
      <c r="R45" s="37">
        <f t="shared" si="14"/>
        <v>8.0340299999999996</v>
      </c>
      <c r="S45" s="37">
        <f t="shared" si="15"/>
        <v>1.29762</v>
      </c>
      <c r="T45" s="37">
        <f t="shared" si="10"/>
        <v>26.7</v>
      </c>
    </row>
    <row r="46" spans="1:20">
      <c r="A46" s="8" t="s">
        <v>88</v>
      </c>
      <c r="B46" s="202">
        <v>26.7</v>
      </c>
      <c r="C46" s="202">
        <v>26.7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11.139239999999999</v>
      </c>
      <c r="J46" s="21">
        <f t="shared" si="6"/>
        <v>6.2291099999999995</v>
      </c>
      <c r="K46" s="21">
        <f t="shared" si="7"/>
        <v>8.0340299999999996</v>
      </c>
      <c r="L46" s="21">
        <f t="shared" si="8"/>
        <v>1.29762</v>
      </c>
      <c r="M46" s="157">
        <f t="shared" si="9"/>
        <v>26.7</v>
      </c>
      <c r="N46" s="22"/>
      <c r="P46" s="37">
        <f t="shared" si="12"/>
        <v>11.139239999999999</v>
      </c>
      <c r="Q46" s="37">
        <f t="shared" si="13"/>
        <v>6.2291099999999995</v>
      </c>
      <c r="R46" s="37">
        <f t="shared" si="14"/>
        <v>8.0340299999999996</v>
      </c>
      <c r="S46" s="37">
        <f t="shared" si="15"/>
        <v>1.29762</v>
      </c>
      <c r="T46" s="37">
        <f t="shared" si="10"/>
        <v>26.7</v>
      </c>
    </row>
    <row r="47" spans="1:20">
      <c r="A47" s="8" t="s">
        <v>89</v>
      </c>
      <c r="B47" s="202">
        <v>26.7</v>
      </c>
      <c r="C47" s="202">
        <v>26.7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11.139239999999999</v>
      </c>
      <c r="J47" s="21">
        <f t="shared" si="6"/>
        <v>6.2291099999999995</v>
      </c>
      <c r="K47" s="21">
        <f t="shared" si="7"/>
        <v>8.0340299999999996</v>
      </c>
      <c r="L47" s="21">
        <f t="shared" si="8"/>
        <v>1.29762</v>
      </c>
      <c r="M47" s="157">
        <f t="shared" si="9"/>
        <v>26.7</v>
      </c>
      <c r="N47" s="22"/>
      <c r="P47" s="37">
        <f t="shared" si="12"/>
        <v>11.139239999999999</v>
      </c>
      <c r="Q47" s="37">
        <f t="shared" si="13"/>
        <v>6.2291099999999995</v>
      </c>
      <c r="R47" s="37">
        <f t="shared" si="14"/>
        <v>8.0340299999999996</v>
      </c>
      <c r="S47" s="37">
        <f t="shared" si="15"/>
        <v>1.29762</v>
      </c>
      <c r="T47" s="37">
        <f t="shared" si="10"/>
        <v>26.7</v>
      </c>
    </row>
    <row r="48" spans="1:20">
      <c r="A48" s="8" t="s">
        <v>90</v>
      </c>
      <c r="B48" s="202">
        <v>26.7</v>
      </c>
      <c r="C48" s="202">
        <v>26.7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11.139239999999999</v>
      </c>
      <c r="J48" s="21">
        <f t="shared" si="6"/>
        <v>6.2291099999999995</v>
      </c>
      <c r="K48" s="21">
        <f t="shared" si="7"/>
        <v>8.0340299999999996</v>
      </c>
      <c r="L48" s="21">
        <f t="shared" si="8"/>
        <v>1.29762</v>
      </c>
      <c r="M48" s="157">
        <f t="shared" si="9"/>
        <v>26.7</v>
      </c>
      <c r="N48" s="22"/>
      <c r="P48" s="37">
        <f t="shared" si="12"/>
        <v>11.139239999999999</v>
      </c>
      <c r="Q48" s="37">
        <f t="shared" si="13"/>
        <v>6.2291099999999995</v>
      </c>
      <c r="R48" s="37">
        <f t="shared" si="14"/>
        <v>8.0340299999999996</v>
      </c>
      <c r="S48" s="37">
        <f t="shared" si="15"/>
        <v>1.29762</v>
      </c>
      <c r="T48" s="37">
        <f t="shared" si="10"/>
        <v>26.7</v>
      </c>
    </row>
    <row r="49" spans="1:20">
      <c r="A49" s="8" t="s">
        <v>91</v>
      </c>
      <c r="B49" s="202">
        <v>26.7</v>
      </c>
      <c r="C49" s="202">
        <v>26.7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11.139239999999999</v>
      </c>
      <c r="J49" s="21">
        <f t="shared" si="6"/>
        <v>6.2291099999999995</v>
      </c>
      <c r="K49" s="21">
        <f t="shared" si="7"/>
        <v>8.0340299999999996</v>
      </c>
      <c r="L49" s="21">
        <f t="shared" si="8"/>
        <v>1.29762</v>
      </c>
      <c r="M49" s="157">
        <f t="shared" si="9"/>
        <v>26.7</v>
      </c>
      <c r="N49" s="22"/>
      <c r="P49" s="37">
        <f t="shared" si="12"/>
        <v>11.139239999999999</v>
      </c>
      <c r="Q49" s="37">
        <f t="shared" si="13"/>
        <v>6.2291099999999995</v>
      </c>
      <c r="R49" s="37">
        <f t="shared" si="14"/>
        <v>8.0340299999999996</v>
      </c>
      <c r="S49" s="37">
        <f t="shared" si="15"/>
        <v>1.29762</v>
      </c>
      <c r="T49" s="37">
        <f t="shared" si="10"/>
        <v>26.7</v>
      </c>
    </row>
    <row r="50" spans="1:20">
      <c r="A50" s="8" t="s">
        <v>92</v>
      </c>
      <c r="B50" s="202">
        <v>26.7</v>
      </c>
      <c r="C50" s="202">
        <v>26.7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11.139239999999999</v>
      </c>
      <c r="J50" s="21">
        <f t="shared" si="6"/>
        <v>6.2291099999999995</v>
      </c>
      <c r="K50" s="21">
        <f t="shared" si="7"/>
        <v>8.0340299999999996</v>
      </c>
      <c r="L50" s="21">
        <f t="shared" si="8"/>
        <v>1.29762</v>
      </c>
      <c r="M50" s="157">
        <f t="shared" si="9"/>
        <v>26.7</v>
      </c>
      <c r="N50" s="22"/>
      <c r="P50" s="37">
        <f t="shared" si="12"/>
        <v>11.139239999999999</v>
      </c>
      <c r="Q50" s="37">
        <f t="shared" si="13"/>
        <v>6.2291099999999995</v>
      </c>
      <c r="R50" s="37">
        <f t="shared" si="14"/>
        <v>8.0340299999999996</v>
      </c>
      <c r="S50" s="37">
        <f t="shared" si="15"/>
        <v>1.29762</v>
      </c>
      <c r="T50" s="37">
        <f t="shared" si="10"/>
        <v>26.7</v>
      </c>
    </row>
    <row r="51" spans="1:20">
      <c r="A51" s="8" t="s">
        <v>93</v>
      </c>
      <c r="B51" s="202">
        <v>26.7</v>
      </c>
      <c r="C51" s="202">
        <v>26.7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11.139239999999999</v>
      </c>
      <c r="J51" s="21">
        <f t="shared" si="6"/>
        <v>6.2291099999999995</v>
      </c>
      <c r="K51" s="21">
        <f t="shared" si="7"/>
        <v>8.0340299999999996</v>
      </c>
      <c r="L51" s="21">
        <f t="shared" si="8"/>
        <v>1.29762</v>
      </c>
      <c r="M51" s="157">
        <f t="shared" si="9"/>
        <v>26.7</v>
      </c>
      <c r="N51" s="22"/>
      <c r="P51" s="37">
        <f t="shared" si="12"/>
        <v>11.139239999999999</v>
      </c>
      <c r="Q51" s="37">
        <f t="shared" si="13"/>
        <v>6.2291099999999995</v>
      </c>
      <c r="R51" s="37">
        <f t="shared" si="14"/>
        <v>8.0340299999999996</v>
      </c>
      <c r="S51" s="37">
        <f t="shared" si="15"/>
        <v>1.29762</v>
      </c>
      <c r="T51" s="37">
        <f t="shared" si="10"/>
        <v>26.7</v>
      </c>
    </row>
    <row r="52" spans="1:20">
      <c r="A52" s="8" t="s">
        <v>94</v>
      </c>
      <c r="B52" s="202">
        <v>26.7</v>
      </c>
      <c r="C52" s="202">
        <v>26.7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11.139239999999999</v>
      </c>
      <c r="J52" s="21">
        <f t="shared" si="6"/>
        <v>6.2291099999999995</v>
      </c>
      <c r="K52" s="21">
        <f t="shared" si="7"/>
        <v>8.0340299999999996</v>
      </c>
      <c r="L52" s="21">
        <f t="shared" si="8"/>
        <v>1.29762</v>
      </c>
      <c r="M52" s="157">
        <f t="shared" si="9"/>
        <v>26.7</v>
      </c>
      <c r="N52" s="22"/>
      <c r="P52" s="37">
        <f t="shared" si="12"/>
        <v>11.139239999999999</v>
      </c>
      <c r="Q52" s="37">
        <f t="shared" si="13"/>
        <v>6.2291099999999995</v>
      </c>
      <c r="R52" s="37">
        <f t="shared" si="14"/>
        <v>8.0340299999999996</v>
      </c>
      <c r="S52" s="37">
        <f t="shared" si="15"/>
        <v>1.29762</v>
      </c>
      <c r="T52" s="37">
        <f t="shared" si="10"/>
        <v>26.7</v>
      </c>
    </row>
    <row r="53" spans="1:20">
      <c r="A53" s="8" t="s">
        <v>95</v>
      </c>
      <c r="B53" s="202">
        <v>26.7</v>
      </c>
      <c r="C53" s="202">
        <v>26.7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11.139239999999999</v>
      </c>
      <c r="J53" s="21">
        <f t="shared" si="6"/>
        <v>6.2291099999999995</v>
      </c>
      <c r="K53" s="21">
        <f t="shared" si="7"/>
        <v>8.0340299999999996</v>
      </c>
      <c r="L53" s="21">
        <f t="shared" si="8"/>
        <v>1.29762</v>
      </c>
      <c r="M53" s="157">
        <f t="shared" si="9"/>
        <v>26.7</v>
      </c>
      <c r="N53" s="22"/>
      <c r="P53" s="37">
        <f t="shared" si="12"/>
        <v>11.139239999999999</v>
      </c>
      <c r="Q53" s="37">
        <f t="shared" si="13"/>
        <v>6.2291099999999995</v>
      </c>
      <c r="R53" s="37">
        <f t="shared" si="14"/>
        <v>8.0340299999999996</v>
      </c>
      <c r="S53" s="37">
        <f t="shared" si="15"/>
        <v>1.29762</v>
      </c>
      <c r="T53" s="37">
        <f t="shared" si="10"/>
        <v>26.7</v>
      </c>
    </row>
    <row r="54" spans="1:20">
      <c r="A54" s="8" t="s">
        <v>96</v>
      </c>
      <c r="B54" s="202">
        <v>26.7</v>
      </c>
      <c r="C54" s="202">
        <v>26.7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11.139239999999999</v>
      </c>
      <c r="J54" s="21">
        <f t="shared" si="6"/>
        <v>6.2291099999999995</v>
      </c>
      <c r="K54" s="21">
        <f t="shared" si="7"/>
        <v>8.0340299999999996</v>
      </c>
      <c r="L54" s="21">
        <f t="shared" si="8"/>
        <v>1.29762</v>
      </c>
      <c r="M54" s="157">
        <f t="shared" si="9"/>
        <v>26.7</v>
      </c>
      <c r="N54" s="22"/>
      <c r="P54" s="37">
        <f t="shared" si="12"/>
        <v>11.139239999999999</v>
      </c>
      <c r="Q54" s="37">
        <f t="shared" si="13"/>
        <v>6.2291099999999995</v>
      </c>
      <c r="R54" s="37">
        <f t="shared" si="14"/>
        <v>8.0340299999999996</v>
      </c>
      <c r="S54" s="37">
        <f t="shared" si="15"/>
        <v>1.29762</v>
      </c>
      <c r="T54" s="37">
        <f t="shared" si="10"/>
        <v>26.7</v>
      </c>
    </row>
    <row r="55" spans="1:20">
      <c r="A55" s="8" t="s">
        <v>97</v>
      </c>
      <c r="B55" s="202">
        <v>26.7</v>
      </c>
      <c r="C55" s="202">
        <v>26.7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11.139239999999999</v>
      </c>
      <c r="J55" s="21">
        <f t="shared" si="6"/>
        <v>6.2291099999999995</v>
      </c>
      <c r="K55" s="21">
        <f t="shared" si="7"/>
        <v>8.0340299999999996</v>
      </c>
      <c r="L55" s="21">
        <f t="shared" si="8"/>
        <v>1.29762</v>
      </c>
      <c r="M55" s="157">
        <f t="shared" si="9"/>
        <v>26.7</v>
      </c>
      <c r="N55" s="22"/>
      <c r="P55" s="37">
        <f t="shared" si="12"/>
        <v>11.139239999999999</v>
      </c>
      <c r="Q55" s="37">
        <f t="shared" si="13"/>
        <v>6.2291099999999995</v>
      </c>
      <c r="R55" s="37">
        <f t="shared" si="14"/>
        <v>8.0340299999999996</v>
      </c>
      <c r="S55" s="37">
        <f t="shared" si="15"/>
        <v>1.29762</v>
      </c>
      <c r="T55" s="37">
        <f t="shared" si="10"/>
        <v>26.7</v>
      </c>
    </row>
    <row r="56" spans="1:20">
      <c r="A56" s="8" t="s">
        <v>98</v>
      </c>
      <c r="B56" s="202">
        <v>26.7</v>
      </c>
      <c r="C56" s="202">
        <v>26.7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11.139239999999999</v>
      </c>
      <c r="J56" s="21">
        <f t="shared" si="6"/>
        <v>6.2291099999999995</v>
      </c>
      <c r="K56" s="21">
        <f t="shared" si="7"/>
        <v>8.0340299999999996</v>
      </c>
      <c r="L56" s="21">
        <f t="shared" si="8"/>
        <v>1.29762</v>
      </c>
      <c r="M56" s="157">
        <f t="shared" si="9"/>
        <v>26.7</v>
      </c>
      <c r="N56" s="22"/>
      <c r="P56" s="37">
        <f t="shared" si="12"/>
        <v>11.139239999999999</v>
      </c>
      <c r="Q56" s="37">
        <f t="shared" si="13"/>
        <v>6.2291099999999995</v>
      </c>
      <c r="R56" s="37">
        <f t="shared" si="14"/>
        <v>8.0340299999999996</v>
      </c>
      <c r="S56" s="37">
        <f t="shared" si="15"/>
        <v>1.29762</v>
      </c>
      <c r="T56" s="37">
        <f t="shared" si="10"/>
        <v>26.7</v>
      </c>
    </row>
    <row r="57" spans="1:20">
      <c r="A57" s="8" t="s">
        <v>99</v>
      </c>
      <c r="B57" s="202">
        <v>26.7</v>
      </c>
      <c r="C57" s="202">
        <v>26.7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11.139239999999999</v>
      </c>
      <c r="J57" s="21">
        <f t="shared" si="6"/>
        <v>6.2291099999999995</v>
      </c>
      <c r="K57" s="21">
        <f t="shared" si="7"/>
        <v>8.0340299999999996</v>
      </c>
      <c r="L57" s="21">
        <f t="shared" si="8"/>
        <v>1.29762</v>
      </c>
      <c r="M57" s="157">
        <f t="shared" si="9"/>
        <v>26.7</v>
      </c>
      <c r="N57" s="22"/>
      <c r="P57" s="37">
        <f t="shared" si="12"/>
        <v>11.139239999999999</v>
      </c>
      <c r="Q57" s="37">
        <f t="shared" si="13"/>
        <v>6.2291099999999995</v>
      </c>
      <c r="R57" s="37">
        <f t="shared" si="14"/>
        <v>8.0340299999999996</v>
      </c>
      <c r="S57" s="37">
        <f t="shared" si="15"/>
        <v>1.29762</v>
      </c>
      <c r="T57" s="37">
        <f t="shared" si="10"/>
        <v>26.7</v>
      </c>
    </row>
    <row r="58" spans="1:20">
      <c r="A58" s="8" t="s">
        <v>100</v>
      </c>
      <c r="B58" s="202">
        <v>26.7</v>
      </c>
      <c r="C58" s="202">
        <v>26.7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11.139239999999999</v>
      </c>
      <c r="J58" s="21">
        <f t="shared" si="6"/>
        <v>6.2291099999999995</v>
      </c>
      <c r="K58" s="21">
        <f t="shared" si="7"/>
        <v>8.0340299999999996</v>
      </c>
      <c r="L58" s="21">
        <f t="shared" si="8"/>
        <v>1.29762</v>
      </c>
      <c r="M58" s="157">
        <f t="shared" si="9"/>
        <v>26.7</v>
      </c>
      <c r="N58" s="22"/>
      <c r="P58" s="37">
        <f t="shared" si="12"/>
        <v>11.139239999999999</v>
      </c>
      <c r="Q58" s="37">
        <f t="shared" si="13"/>
        <v>6.2291099999999995</v>
      </c>
      <c r="R58" s="37">
        <f t="shared" si="14"/>
        <v>8.0340299999999996</v>
      </c>
      <c r="S58" s="37">
        <f t="shared" si="15"/>
        <v>1.29762</v>
      </c>
      <c r="T58" s="37">
        <f t="shared" si="10"/>
        <v>26.7</v>
      </c>
    </row>
    <row r="59" spans="1:20">
      <c r="A59" s="8" t="s">
        <v>101</v>
      </c>
      <c r="B59" s="202">
        <v>26.7</v>
      </c>
      <c r="C59" s="202">
        <v>26.7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11.139239999999999</v>
      </c>
      <c r="J59" s="21">
        <f t="shared" si="6"/>
        <v>6.2291099999999995</v>
      </c>
      <c r="K59" s="21">
        <f t="shared" si="7"/>
        <v>8.0340299999999996</v>
      </c>
      <c r="L59" s="21">
        <f t="shared" si="8"/>
        <v>1.29762</v>
      </c>
      <c r="M59" s="157">
        <f t="shared" si="9"/>
        <v>26.7</v>
      </c>
      <c r="N59" s="22"/>
      <c r="P59" s="37">
        <f t="shared" si="12"/>
        <v>11.139239999999999</v>
      </c>
      <c r="Q59" s="37">
        <f t="shared" si="13"/>
        <v>6.2291099999999995</v>
      </c>
      <c r="R59" s="37">
        <f t="shared" si="14"/>
        <v>8.0340299999999996</v>
      </c>
      <c r="S59" s="37">
        <f t="shared" si="15"/>
        <v>1.29762</v>
      </c>
      <c r="T59" s="37">
        <f t="shared" si="10"/>
        <v>26.7</v>
      </c>
    </row>
    <row r="60" spans="1:20">
      <c r="A60" s="8" t="s">
        <v>102</v>
      </c>
      <c r="B60" s="202">
        <v>26.7</v>
      </c>
      <c r="C60" s="202">
        <v>26.7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11.139239999999999</v>
      </c>
      <c r="J60" s="21">
        <f t="shared" si="6"/>
        <v>6.2291099999999995</v>
      </c>
      <c r="K60" s="21">
        <f t="shared" si="7"/>
        <v>8.0340299999999996</v>
      </c>
      <c r="L60" s="21">
        <f t="shared" si="8"/>
        <v>1.29762</v>
      </c>
      <c r="M60" s="157">
        <f t="shared" si="9"/>
        <v>26.7</v>
      </c>
      <c r="N60" s="22"/>
      <c r="P60" s="37">
        <f t="shared" si="12"/>
        <v>11.139239999999999</v>
      </c>
      <c r="Q60" s="37">
        <f t="shared" si="13"/>
        <v>6.2291099999999995</v>
      </c>
      <c r="R60" s="37">
        <f t="shared" si="14"/>
        <v>8.0340299999999996</v>
      </c>
      <c r="S60" s="37">
        <f t="shared" si="15"/>
        <v>1.29762</v>
      </c>
      <c r="T60" s="37">
        <f t="shared" si="10"/>
        <v>26.7</v>
      </c>
    </row>
    <row r="61" spans="1:20">
      <c r="A61" s="8" t="s">
        <v>103</v>
      </c>
      <c r="B61" s="202">
        <v>26.7</v>
      </c>
      <c r="C61" s="202">
        <v>26.7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11.139239999999999</v>
      </c>
      <c r="J61" s="21">
        <f t="shared" si="6"/>
        <v>6.2291099999999995</v>
      </c>
      <c r="K61" s="21">
        <f t="shared" si="7"/>
        <v>8.0340299999999996</v>
      </c>
      <c r="L61" s="21">
        <f t="shared" si="8"/>
        <v>1.29762</v>
      </c>
      <c r="M61" s="157">
        <f t="shared" si="9"/>
        <v>26.7</v>
      </c>
      <c r="N61" s="22"/>
      <c r="P61" s="37">
        <f t="shared" si="12"/>
        <v>11.139239999999999</v>
      </c>
      <c r="Q61" s="37">
        <f t="shared" si="13"/>
        <v>6.2291099999999995</v>
      </c>
      <c r="R61" s="37">
        <f t="shared" si="14"/>
        <v>8.0340299999999996</v>
      </c>
      <c r="S61" s="37">
        <f t="shared" si="15"/>
        <v>1.29762</v>
      </c>
      <c r="T61" s="37">
        <f t="shared" si="10"/>
        <v>26.7</v>
      </c>
    </row>
    <row r="62" spans="1:20">
      <c r="A62" s="8" t="s">
        <v>104</v>
      </c>
      <c r="B62" s="202">
        <v>26.7</v>
      </c>
      <c r="C62" s="202">
        <v>26.7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11.139239999999999</v>
      </c>
      <c r="J62" s="21">
        <f t="shared" si="6"/>
        <v>6.2291099999999995</v>
      </c>
      <c r="K62" s="21">
        <f t="shared" si="7"/>
        <v>8.0340299999999996</v>
      </c>
      <c r="L62" s="21">
        <f t="shared" si="8"/>
        <v>1.29762</v>
      </c>
      <c r="M62" s="157">
        <f t="shared" si="9"/>
        <v>26.7</v>
      </c>
      <c r="N62" s="22"/>
      <c r="P62" s="37">
        <f t="shared" si="12"/>
        <v>11.139239999999999</v>
      </c>
      <c r="Q62" s="37">
        <f t="shared" si="13"/>
        <v>6.2291099999999995</v>
      </c>
      <c r="R62" s="37">
        <f t="shared" si="14"/>
        <v>8.0340299999999996</v>
      </c>
      <c r="S62" s="37">
        <f t="shared" si="15"/>
        <v>1.29762</v>
      </c>
      <c r="T62" s="37">
        <f t="shared" si="10"/>
        <v>26.7</v>
      </c>
    </row>
    <row r="63" spans="1:20">
      <c r="A63" s="8" t="s">
        <v>105</v>
      </c>
      <c r="B63" s="202">
        <v>26.7</v>
      </c>
      <c r="C63" s="202">
        <v>26.7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11.139239999999999</v>
      </c>
      <c r="J63" s="21">
        <f t="shared" si="6"/>
        <v>6.2291099999999995</v>
      </c>
      <c r="K63" s="21">
        <f t="shared" si="7"/>
        <v>8.0340299999999996</v>
      </c>
      <c r="L63" s="21">
        <f t="shared" si="8"/>
        <v>1.29762</v>
      </c>
      <c r="M63" s="157">
        <f t="shared" si="9"/>
        <v>26.7</v>
      </c>
      <c r="N63" s="22"/>
      <c r="P63" s="37">
        <f t="shared" si="12"/>
        <v>11.139239999999999</v>
      </c>
      <c r="Q63" s="37">
        <f t="shared" si="13"/>
        <v>6.2291099999999995</v>
      </c>
      <c r="R63" s="37">
        <f t="shared" si="14"/>
        <v>8.0340299999999996</v>
      </c>
      <c r="S63" s="37">
        <f t="shared" si="15"/>
        <v>1.29762</v>
      </c>
      <c r="T63" s="37">
        <f t="shared" si="10"/>
        <v>26.7</v>
      </c>
    </row>
    <row r="64" spans="1:20">
      <c r="A64" s="8" t="s">
        <v>106</v>
      </c>
      <c r="B64" s="202">
        <v>26.7</v>
      </c>
      <c r="C64" s="202">
        <v>26.7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11.139239999999999</v>
      </c>
      <c r="J64" s="21">
        <f t="shared" si="6"/>
        <v>6.2291099999999995</v>
      </c>
      <c r="K64" s="21">
        <f t="shared" si="7"/>
        <v>8.0340299999999996</v>
      </c>
      <c r="L64" s="21">
        <f t="shared" si="8"/>
        <v>1.29762</v>
      </c>
      <c r="M64" s="157">
        <f t="shared" si="9"/>
        <v>26.7</v>
      </c>
      <c r="N64" s="22"/>
      <c r="P64" s="37">
        <f t="shared" si="12"/>
        <v>11.139239999999999</v>
      </c>
      <c r="Q64" s="37">
        <f t="shared" si="13"/>
        <v>6.2291099999999995</v>
      </c>
      <c r="R64" s="37">
        <f t="shared" si="14"/>
        <v>8.0340299999999996</v>
      </c>
      <c r="S64" s="37">
        <f t="shared" si="15"/>
        <v>1.29762</v>
      </c>
      <c r="T64" s="37">
        <f t="shared" si="10"/>
        <v>26.7</v>
      </c>
    </row>
    <row r="65" spans="1:20">
      <c r="A65" s="8" t="s">
        <v>107</v>
      </c>
      <c r="B65" s="202">
        <v>26.7</v>
      </c>
      <c r="C65" s="202">
        <v>26.7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11.139239999999999</v>
      </c>
      <c r="J65" s="21">
        <f t="shared" si="6"/>
        <v>6.2291099999999995</v>
      </c>
      <c r="K65" s="21">
        <f t="shared" si="7"/>
        <v>8.0340299999999996</v>
      </c>
      <c r="L65" s="21">
        <f t="shared" si="8"/>
        <v>1.29762</v>
      </c>
      <c r="M65" s="157">
        <f t="shared" si="9"/>
        <v>26.7</v>
      </c>
      <c r="N65" s="22"/>
      <c r="P65" s="37">
        <f t="shared" si="12"/>
        <v>11.139239999999999</v>
      </c>
      <c r="Q65" s="37">
        <f t="shared" si="13"/>
        <v>6.2291099999999995</v>
      </c>
      <c r="R65" s="37">
        <f t="shared" si="14"/>
        <v>8.0340299999999996</v>
      </c>
      <c r="S65" s="37">
        <f t="shared" si="15"/>
        <v>1.29762</v>
      </c>
      <c r="T65" s="37">
        <f t="shared" si="10"/>
        <v>26.7</v>
      </c>
    </row>
    <row r="66" spans="1:20">
      <c r="A66" s="8" t="s">
        <v>108</v>
      </c>
      <c r="B66" s="202">
        <v>26.7</v>
      </c>
      <c r="C66" s="202">
        <v>26.7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11.139239999999999</v>
      </c>
      <c r="J66" s="21">
        <f t="shared" si="6"/>
        <v>6.2291099999999995</v>
      </c>
      <c r="K66" s="21">
        <f t="shared" si="7"/>
        <v>8.0340299999999996</v>
      </c>
      <c r="L66" s="21">
        <f t="shared" si="8"/>
        <v>1.29762</v>
      </c>
      <c r="M66" s="157">
        <f t="shared" si="9"/>
        <v>26.7</v>
      </c>
      <c r="N66" s="22"/>
      <c r="P66" s="37">
        <f t="shared" si="12"/>
        <v>11.139239999999999</v>
      </c>
      <c r="Q66" s="37">
        <f t="shared" si="13"/>
        <v>6.2291099999999995</v>
      </c>
      <c r="R66" s="37">
        <f t="shared" si="14"/>
        <v>8.0340299999999996</v>
      </c>
      <c r="S66" s="37">
        <f t="shared" si="15"/>
        <v>1.29762</v>
      </c>
      <c r="T66" s="37">
        <f t="shared" si="10"/>
        <v>26.7</v>
      </c>
    </row>
    <row r="67" spans="1:20">
      <c r="A67" s="8" t="s">
        <v>109</v>
      </c>
      <c r="B67" s="202">
        <v>26.7</v>
      </c>
      <c r="C67" s="202">
        <v>26.7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11.139239999999999</v>
      </c>
      <c r="J67" s="21">
        <f t="shared" si="6"/>
        <v>6.2291099999999995</v>
      </c>
      <c r="K67" s="21">
        <f t="shared" si="7"/>
        <v>8.0340299999999996</v>
      </c>
      <c r="L67" s="21">
        <f t="shared" si="8"/>
        <v>1.29762</v>
      </c>
      <c r="M67" s="157">
        <f t="shared" si="9"/>
        <v>26.7</v>
      </c>
      <c r="N67" s="22"/>
      <c r="P67" s="37">
        <f t="shared" ref="P67:P98" si="17">I67</f>
        <v>11.139239999999999</v>
      </c>
      <c r="Q67" s="37">
        <f t="shared" ref="Q67:Q98" si="18">J67</f>
        <v>6.2291099999999995</v>
      </c>
      <c r="R67" s="37">
        <f t="shared" ref="R67:R98" si="19">K67</f>
        <v>8.0340299999999996</v>
      </c>
      <c r="S67" s="37">
        <f t="shared" ref="S67:S98" si="20">L67</f>
        <v>1.29762</v>
      </c>
      <c r="T67" s="37">
        <f t="shared" si="10"/>
        <v>26.7</v>
      </c>
    </row>
    <row r="68" spans="1:20">
      <c r="A68" s="8" t="s">
        <v>110</v>
      </c>
      <c r="B68" s="202">
        <v>26.7</v>
      </c>
      <c r="C68" s="202">
        <v>26.7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11.139239999999999</v>
      </c>
      <c r="J68" s="21">
        <f t="shared" ref="J68:J98" si="22">C68*E68/100</f>
        <v>6.2291099999999995</v>
      </c>
      <c r="K68" s="21">
        <f t="shared" ref="K68:K98" si="23">C68*F68/100</f>
        <v>8.0340299999999996</v>
      </c>
      <c r="L68" s="21">
        <f t="shared" ref="L68:L98" si="24">C68*G68/100</f>
        <v>1.29762</v>
      </c>
      <c r="M68" s="157">
        <f t="shared" ref="M68:M98" si="25">SUM(I68:L68)</f>
        <v>26.7</v>
      </c>
      <c r="N68" s="22"/>
      <c r="P68" s="37">
        <f t="shared" si="17"/>
        <v>11.139239999999999</v>
      </c>
      <c r="Q68" s="37">
        <f t="shared" si="18"/>
        <v>6.2291099999999995</v>
      </c>
      <c r="R68" s="37">
        <f t="shared" si="19"/>
        <v>8.0340299999999996</v>
      </c>
      <c r="S68" s="37">
        <f t="shared" si="20"/>
        <v>1.29762</v>
      </c>
      <c r="T68" s="37">
        <f t="shared" ref="T68:T99" si="26">SUM(P68:S68)</f>
        <v>26.7</v>
      </c>
    </row>
    <row r="69" spans="1:20">
      <c r="A69" s="8" t="s">
        <v>111</v>
      </c>
      <c r="B69" s="202">
        <v>26.7</v>
      </c>
      <c r="C69" s="202">
        <v>26.7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11.139239999999999</v>
      </c>
      <c r="J69" s="21">
        <f t="shared" si="22"/>
        <v>6.2291099999999995</v>
      </c>
      <c r="K69" s="21">
        <f t="shared" si="23"/>
        <v>8.0340299999999996</v>
      </c>
      <c r="L69" s="21">
        <f t="shared" si="24"/>
        <v>1.29762</v>
      </c>
      <c r="M69" s="157">
        <f t="shared" si="25"/>
        <v>26.7</v>
      </c>
      <c r="N69" s="22"/>
      <c r="P69" s="37">
        <f t="shared" si="17"/>
        <v>11.139239999999999</v>
      </c>
      <c r="Q69" s="37">
        <f t="shared" si="18"/>
        <v>6.2291099999999995</v>
      </c>
      <c r="R69" s="37">
        <f t="shared" si="19"/>
        <v>8.0340299999999996</v>
      </c>
      <c r="S69" s="37">
        <f t="shared" si="20"/>
        <v>1.29762</v>
      </c>
      <c r="T69" s="37">
        <f t="shared" si="26"/>
        <v>26.7</v>
      </c>
    </row>
    <row r="70" spans="1:20">
      <c r="A70" s="8" t="s">
        <v>112</v>
      </c>
      <c r="B70" s="202">
        <v>26.7</v>
      </c>
      <c r="C70" s="202">
        <v>26.7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11.139239999999999</v>
      </c>
      <c r="J70" s="21">
        <f t="shared" si="22"/>
        <v>6.2291099999999995</v>
      </c>
      <c r="K70" s="21">
        <f t="shared" si="23"/>
        <v>8.0340299999999996</v>
      </c>
      <c r="L70" s="21">
        <f t="shared" si="24"/>
        <v>1.29762</v>
      </c>
      <c r="M70" s="157">
        <f t="shared" si="25"/>
        <v>26.7</v>
      </c>
      <c r="N70" s="22"/>
      <c r="P70" s="37">
        <f t="shared" si="17"/>
        <v>11.139239999999999</v>
      </c>
      <c r="Q70" s="37">
        <f t="shared" si="18"/>
        <v>6.2291099999999995</v>
      </c>
      <c r="R70" s="37">
        <f t="shared" si="19"/>
        <v>8.0340299999999996</v>
      </c>
      <c r="S70" s="37">
        <f t="shared" si="20"/>
        <v>1.29762</v>
      </c>
      <c r="T70" s="37">
        <f t="shared" si="26"/>
        <v>26.7</v>
      </c>
    </row>
    <row r="71" spans="1:20">
      <c r="A71" s="8" t="s">
        <v>113</v>
      </c>
      <c r="B71" s="202">
        <v>26.7</v>
      </c>
      <c r="C71" s="202">
        <v>26.7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11.139239999999999</v>
      </c>
      <c r="J71" s="21">
        <f t="shared" si="22"/>
        <v>6.2291099999999995</v>
      </c>
      <c r="K71" s="21">
        <f t="shared" si="23"/>
        <v>8.0340299999999996</v>
      </c>
      <c r="L71" s="21">
        <f t="shared" si="24"/>
        <v>1.29762</v>
      </c>
      <c r="M71" s="157">
        <f t="shared" si="25"/>
        <v>26.7</v>
      </c>
      <c r="N71" s="22"/>
      <c r="P71" s="37">
        <f t="shared" si="17"/>
        <v>11.139239999999999</v>
      </c>
      <c r="Q71" s="37">
        <f t="shared" si="18"/>
        <v>6.2291099999999995</v>
      </c>
      <c r="R71" s="37">
        <f t="shared" si="19"/>
        <v>8.0340299999999996</v>
      </c>
      <c r="S71" s="37">
        <f t="shared" si="20"/>
        <v>1.29762</v>
      </c>
      <c r="T71" s="37">
        <f t="shared" si="26"/>
        <v>26.7</v>
      </c>
    </row>
    <row r="72" spans="1:20">
      <c r="A72" s="8" t="s">
        <v>114</v>
      </c>
      <c r="B72" s="202">
        <v>26.7</v>
      </c>
      <c r="C72" s="202">
        <v>26.7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11.139239999999999</v>
      </c>
      <c r="J72" s="21">
        <f t="shared" si="22"/>
        <v>6.2291099999999995</v>
      </c>
      <c r="K72" s="21">
        <f t="shared" si="23"/>
        <v>8.0340299999999996</v>
      </c>
      <c r="L72" s="21">
        <f t="shared" si="24"/>
        <v>1.29762</v>
      </c>
      <c r="M72" s="157">
        <f t="shared" si="25"/>
        <v>26.7</v>
      </c>
      <c r="N72" s="22"/>
      <c r="P72" s="37">
        <f t="shared" si="17"/>
        <v>11.139239999999999</v>
      </c>
      <c r="Q72" s="37">
        <f t="shared" si="18"/>
        <v>6.2291099999999995</v>
      </c>
      <c r="R72" s="37">
        <f t="shared" si="19"/>
        <v>8.0340299999999996</v>
      </c>
      <c r="S72" s="37">
        <f t="shared" si="20"/>
        <v>1.29762</v>
      </c>
      <c r="T72" s="37">
        <f t="shared" si="26"/>
        <v>26.7</v>
      </c>
    </row>
    <row r="73" spans="1:20">
      <c r="A73" s="8" t="s">
        <v>115</v>
      </c>
      <c r="B73" s="202">
        <v>26.7</v>
      </c>
      <c r="C73" s="202">
        <v>26.7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11.139239999999999</v>
      </c>
      <c r="J73" s="21">
        <f t="shared" si="22"/>
        <v>6.2291099999999995</v>
      </c>
      <c r="K73" s="21">
        <f t="shared" si="23"/>
        <v>8.0340299999999996</v>
      </c>
      <c r="L73" s="21">
        <f t="shared" si="24"/>
        <v>1.29762</v>
      </c>
      <c r="M73" s="157">
        <f t="shared" si="25"/>
        <v>26.7</v>
      </c>
      <c r="N73" s="22"/>
      <c r="P73" s="37">
        <f t="shared" si="17"/>
        <v>11.139239999999999</v>
      </c>
      <c r="Q73" s="37">
        <f t="shared" si="18"/>
        <v>6.2291099999999995</v>
      </c>
      <c r="R73" s="37">
        <f t="shared" si="19"/>
        <v>8.0340299999999996</v>
      </c>
      <c r="S73" s="37">
        <f t="shared" si="20"/>
        <v>1.29762</v>
      </c>
      <c r="T73" s="37">
        <f t="shared" si="26"/>
        <v>26.7</v>
      </c>
    </row>
    <row r="74" spans="1:20">
      <c r="A74" s="8" t="s">
        <v>116</v>
      </c>
      <c r="B74" s="202">
        <v>26.7</v>
      </c>
      <c r="C74" s="202">
        <v>26.7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11.139239999999999</v>
      </c>
      <c r="J74" s="21">
        <f t="shared" si="22"/>
        <v>6.2291099999999995</v>
      </c>
      <c r="K74" s="21">
        <f t="shared" si="23"/>
        <v>8.0340299999999996</v>
      </c>
      <c r="L74" s="21">
        <f t="shared" si="24"/>
        <v>1.29762</v>
      </c>
      <c r="M74" s="157">
        <f t="shared" si="25"/>
        <v>26.7</v>
      </c>
      <c r="N74" s="22"/>
      <c r="P74" s="37">
        <f t="shared" si="17"/>
        <v>11.139239999999999</v>
      </c>
      <c r="Q74" s="37">
        <f t="shared" si="18"/>
        <v>6.2291099999999995</v>
      </c>
      <c r="R74" s="37">
        <f t="shared" si="19"/>
        <v>8.0340299999999996</v>
      </c>
      <c r="S74" s="37">
        <f t="shared" si="20"/>
        <v>1.29762</v>
      </c>
      <c r="T74" s="37">
        <f t="shared" si="26"/>
        <v>26.7</v>
      </c>
    </row>
    <row r="75" spans="1:20">
      <c r="A75" s="8" t="s">
        <v>117</v>
      </c>
      <c r="B75" s="202">
        <v>26.7</v>
      </c>
      <c r="C75" s="202">
        <v>26.7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11.139239999999999</v>
      </c>
      <c r="J75" s="21">
        <f t="shared" si="22"/>
        <v>6.2291099999999995</v>
      </c>
      <c r="K75" s="21">
        <f t="shared" si="23"/>
        <v>8.0340299999999996</v>
      </c>
      <c r="L75" s="21">
        <f t="shared" si="24"/>
        <v>1.29762</v>
      </c>
      <c r="M75" s="157">
        <f t="shared" si="25"/>
        <v>26.7</v>
      </c>
      <c r="N75" s="22"/>
      <c r="P75" s="37">
        <f t="shared" si="17"/>
        <v>11.139239999999999</v>
      </c>
      <c r="Q75" s="37">
        <f t="shared" si="18"/>
        <v>6.2291099999999995</v>
      </c>
      <c r="R75" s="37">
        <f t="shared" si="19"/>
        <v>8.0340299999999996</v>
      </c>
      <c r="S75" s="37">
        <f t="shared" si="20"/>
        <v>1.29762</v>
      </c>
      <c r="T75" s="37">
        <f t="shared" si="26"/>
        <v>26.7</v>
      </c>
    </row>
    <row r="76" spans="1:20">
      <c r="A76" s="8" t="s">
        <v>118</v>
      </c>
      <c r="B76" s="202">
        <v>26.7</v>
      </c>
      <c r="C76" s="202">
        <v>26.7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11.139239999999999</v>
      </c>
      <c r="J76" s="21">
        <f t="shared" si="22"/>
        <v>6.2291099999999995</v>
      </c>
      <c r="K76" s="21">
        <f t="shared" si="23"/>
        <v>8.0340299999999996</v>
      </c>
      <c r="L76" s="21">
        <f t="shared" si="24"/>
        <v>1.29762</v>
      </c>
      <c r="M76" s="157">
        <f t="shared" si="25"/>
        <v>26.7</v>
      </c>
      <c r="N76" s="22"/>
      <c r="P76" s="37">
        <f t="shared" si="17"/>
        <v>11.139239999999999</v>
      </c>
      <c r="Q76" s="37">
        <f t="shared" si="18"/>
        <v>6.2291099999999995</v>
      </c>
      <c r="R76" s="37">
        <f t="shared" si="19"/>
        <v>8.0340299999999996</v>
      </c>
      <c r="S76" s="37">
        <f t="shared" si="20"/>
        <v>1.29762</v>
      </c>
      <c r="T76" s="37">
        <f t="shared" si="26"/>
        <v>26.7</v>
      </c>
    </row>
    <row r="77" spans="1:20">
      <c r="A77" s="8" t="s">
        <v>119</v>
      </c>
      <c r="B77" s="202">
        <v>26.7</v>
      </c>
      <c r="C77" s="202">
        <v>26.7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11.139239999999999</v>
      </c>
      <c r="J77" s="21">
        <f t="shared" si="22"/>
        <v>6.2291099999999995</v>
      </c>
      <c r="K77" s="21">
        <f t="shared" si="23"/>
        <v>8.0340299999999996</v>
      </c>
      <c r="L77" s="21">
        <f t="shared" si="24"/>
        <v>1.29762</v>
      </c>
      <c r="M77" s="157">
        <f t="shared" si="25"/>
        <v>26.7</v>
      </c>
      <c r="N77" s="22"/>
      <c r="P77" s="37">
        <f t="shared" si="17"/>
        <v>11.139239999999999</v>
      </c>
      <c r="Q77" s="37">
        <f t="shared" si="18"/>
        <v>6.2291099999999995</v>
      </c>
      <c r="R77" s="37">
        <f t="shared" si="19"/>
        <v>8.0340299999999996</v>
      </c>
      <c r="S77" s="37">
        <f t="shared" si="20"/>
        <v>1.29762</v>
      </c>
      <c r="T77" s="37">
        <f t="shared" si="26"/>
        <v>26.7</v>
      </c>
    </row>
    <row r="78" spans="1:20">
      <c r="A78" s="8" t="s">
        <v>120</v>
      </c>
      <c r="B78" s="202">
        <v>26.7</v>
      </c>
      <c r="C78" s="202">
        <v>26.7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11.139239999999999</v>
      </c>
      <c r="J78" s="21">
        <f t="shared" si="22"/>
        <v>6.2291099999999995</v>
      </c>
      <c r="K78" s="21">
        <f t="shared" si="23"/>
        <v>8.0340299999999996</v>
      </c>
      <c r="L78" s="21">
        <f t="shared" si="24"/>
        <v>1.29762</v>
      </c>
      <c r="M78" s="157">
        <f t="shared" si="25"/>
        <v>26.7</v>
      </c>
      <c r="N78" s="22"/>
      <c r="P78" s="37">
        <f t="shared" si="17"/>
        <v>11.139239999999999</v>
      </c>
      <c r="Q78" s="37">
        <f t="shared" si="18"/>
        <v>6.2291099999999995</v>
      </c>
      <c r="R78" s="37">
        <f t="shared" si="19"/>
        <v>8.0340299999999996</v>
      </c>
      <c r="S78" s="37">
        <f t="shared" si="20"/>
        <v>1.29762</v>
      </c>
      <c r="T78" s="37">
        <f t="shared" si="26"/>
        <v>26.7</v>
      </c>
    </row>
    <row r="79" spans="1:20">
      <c r="A79" s="8" t="s">
        <v>121</v>
      </c>
      <c r="B79" s="202">
        <v>26.7</v>
      </c>
      <c r="C79" s="202">
        <v>26.7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11.139239999999999</v>
      </c>
      <c r="J79" s="21">
        <f t="shared" si="22"/>
        <v>6.2291099999999995</v>
      </c>
      <c r="K79" s="21">
        <f t="shared" si="23"/>
        <v>8.0340299999999996</v>
      </c>
      <c r="L79" s="21">
        <f t="shared" si="24"/>
        <v>1.29762</v>
      </c>
      <c r="M79" s="157">
        <f t="shared" si="25"/>
        <v>26.7</v>
      </c>
      <c r="N79" s="22"/>
      <c r="P79" s="37">
        <f t="shared" si="17"/>
        <v>11.139239999999999</v>
      </c>
      <c r="Q79" s="37">
        <f t="shared" si="18"/>
        <v>6.2291099999999995</v>
      </c>
      <c r="R79" s="37">
        <f t="shared" si="19"/>
        <v>8.0340299999999996</v>
      </c>
      <c r="S79" s="37">
        <f t="shared" si="20"/>
        <v>1.29762</v>
      </c>
      <c r="T79" s="37">
        <f t="shared" si="26"/>
        <v>26.7</v>
      </c>
    </row>
    <row r="80" spans="1:20">
      <c r="A80" s="8" t="s">
        <v>122</v>
      </c>
      <c r="B80" s="202">
        <v>26.7</v>
      </c>
      <c r="C80" s="202">
        <v>26.7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11.139239999999999</v>
      </c>
      <c r="J80" s="21">
        <f t="shared" si="22"/>
        <v>6.2291099999999995</v>
      </c>
      <c r="K80" s="21">
        <f t="shared" si="23"/>
        <v>8.0340299999999996</v>
      </c>
      <c r="L80" s="21">
        <f t="shared" si="24"/>
        <v>1.29762</v>
      </c>
      <c r="M80" s="157">
        <f t="shared" si="25"/>
        <v>26.7</v>
      </c>
      <c r="N80" s="22"/>
      <c r="P80" s="37">
        <f t="shared" si="17"/>
        <v>11.139239999999999</v>
      </c>
      <c r="Q80" s="37">
        <f t="shared" si="18"/>
        <v>6.2291099999999995</v>
      </c>
      <c r="R80" s="37">
        <f t="shared" si="19"/>
        <v>8.0340299999999996</v>
      </c>
      <c r="S80" s="37">
        <f t="shared" si="20"/>
        <v>1.29762</v>
      </c>
      <c r="T80" s="37">
        <f t="shared" si="26"/>
        <v>26.7</v>
      </c>
    </row>
    <row r="81" spans="1:20">
      <c r="A81" s="8" t="s">
        <v>123</v>
      </c>
      <c r="B81" s="202">
        <v>26.7</v>
      </c>
      <c r="C81" s="202">
        <v>26.7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11.139239999999999</v>
      </c>
      <c r="J81" s="21">
        <f t="shared" si="22"/>
        <v>6.2291099999999995</v>
      </c>
      <c r="K81" s="21">
        <f t="shared" si="23"/>
        <v>8.0340299999999996</v>
      </c>
      <c r="L81" s="21">
        <f t="shared" si="24"/>
        <v>1.29762</v>
      </c>
      <c r="M81" s="157">
        <f t="shared" si="25"/>
        <v>26.7</v>
      </c>
      <c r="N81" s="22"/>
      <c r="P81" s="37">
        <f t="shared" si="17"/>
        <v>11.139239999999999</v>
      </c>
      <c r="Q81" s="37">
        <f t="shared" si="18"/>
        <v>6.2291099999999995</v>
      </c>
      <c r="R81" s="37">
        <f t="shared" si="19"/>
        <v>8.0340299999999996</v>
      </c>
      <c r="S81" s="37">
        <f t="shared" si="20"/>
        <v>1.29762</v>
      </c>
      <c r="T81" s="37">
        <f t="shared" si="26"/>
        <v>26.7</v>
      </c>
    </row>
    <row r="82" spans="1:20">
      <c r="A82" s="8" t="s">
        <v>124</v>
      </c>
      <c r="B82" s="202">
        <v>26.7</v>
      </c>
      <c r="C82" s="202">
        <v>26.7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11.139239999999999</v>
      </c>
      <c r="J82" s="21">
        <f t="shared" si="22"/>
        <v>6.2291099999999995</v>
      </c>
      <c r="K82" s="21">
        <f t="shared" si="23"/>
        <v>8.0340299999999996</v>
      </c>
      <c r="L82" s="21">
        <f t="shared" si="24"/>
        <v>1.29762</v>
      </c>
      <c r="M82" s="157">
        <f t="shared" si="25"/>
        <v>26.7</v>
      </c>
      <c r="N82" s="22"/>
      <c r="P82" s="37">
        <f t="shared" si="17"/>
        <v>11.139239999999999</v>
      </c>
      <c r="Q82" s="37">
        <f t="shared" si="18"/>
        <v>6.2291099999999995</v>
      </c>
      <c r="R82" s="37">
        <f t="shared" si="19"/>
        <v>8.0340299999999996</v>
      </c>
      <c r="S82" s="37">
        <f t="shared" si="20"/>
        <v>1.29762</v>
      </c>
      <c r="T82" s="37">
        <f t="shared" si="26"/>
        <v>26.7</v>
      </c>
    </row>
    <row r="83" spans="1:20">
      <c r="A83" s="8" t="s">
        <v>125</v>
      </c>
      <c r="B83" s="202">
        <v>26.7</v>
      </c>
      <c r="C83" s="202">
        <v>26.7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11.139239999999999</v>
      </c>
      <c r="J83" s="21">
        <f t="shared" si="22"/>
        <v>6.2291099999999995</v>
      </c>
      <c r="K83" s="21">
        <f t="shared" si="23"/>
        <v>8.0340299999999996</v>
      </c>
      <c r="L83" s="21">
        <f t="shared" si="24"/>
        <v>1.29762</v>
      </c>
      <c r="M83" s="157">
        <f t="shared" si="25"/>
        <v>26.7</v>
      </c>
      <c r="N83" s="22"/>
      <c r="P83" s="37">
        <f t="shared" si="17"/>
        <v>11.139239999999999</v>
      </c>
      <c r="Q83" s="37">
        <f t="shared" si="18"/>
        <v>6.2291099999999995</v>
      </c>
      <c r="R83" s="37">
        <f t="shared" si="19"/>
        <v>8.0340299999999996</v>
      </c>
      <c r="S83" s="37">
        <f t="shared" si="20"/>
        <v>1.29762</v>
      </c>
      <c r="T83" s="37">
        <f t="shared" si="26"/>
        <v>26.7</v>
      </c>
    </row>
    <row r="84" spans="1:20">
      <c r="A84" s="8" t="s">
        <v>126</v>
      </c>
      <c r="B84" s="202">
        <v>26.7</v>
      </c>
      <c r="C84" s="202">
        <v>26.7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11.139239999999999</v>
      </c>
      <c r="J84" s="21">
        <f t="shared" si="22"/>
        <v>6.2291099999999995</v>
      </c>
      <c r="K84" s="21">
        <f t="shared" si="23"/>
        <v>8.0340299999999996</v>
      </c>
      <c r="L84" s="21">
        <f t="shared" si="24"/>
        <v>1.29762</v>
      </c>
      <c r="M84" s="157">
        <f t="shared" si="25"/>
        <v>26.7</v>
      </c>
      <c r="N84" s="22"/>
      <c r="P84" s="37">
        <f t="shared" si="17"/>
        <v>11.139239999999999</v>
      </c>
      <c r="Q84" s="37">
        <f t="shared" si="18"/>
        <v>6.2291099999999995</v>
      </c>
      <c r="R84" s="37">
        <f t="shared" si="19"/>
        <v>8.0340299999999996</v>
      </c>
      <c r="S84" s="37">
        <f t="shared" si="20"/>
        <v>1.29762</v>
      </c>
      <c r="T84" s="37">
        <f t="shared" si="26"/>
        <v>26.7</v>
      </c>
    </row>
    <row r="85" spans="1:20">
      <c r="A85" s="8" t="s">
        <v>127</v>
      </c>
      <c r="B85" s="202">
        <v>26.7</v>
      </c>
      <c r="C85" s="202">
        <v>26.7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11.139239999999999</v>
      </c>
      <c r="J85" s="21">
        <f t="shared" si="22"/>
        <v>6.2291099999999995</v>
      </c>
      <c r="K85" s="21">
        <f t="shared" si="23"/>
        <v>8.0340299999999996</v>
      </c>
      <c r="L85" s="21">
        <f t="shared" si="24"/>
        <v>1.29762</v>
      </c>
      <c r="M85" s="157">
        <f t="shared" si="25"/>
        <v>26.7</v>
      </c>
      <c r="N85" s="22"/>
      <c r="P85" s="37">
        <f t="shared" si="17"/>
        <v>11.139239999999999</v>
      </c>
      <c r="Q85" s="37">
        <f t="shared" si="18"/>
        <v>6.2291099999999995</v>
      </c>
      <c r="R85" s="37">
        <f t="shared" si="19"/>
        <v>8.0340299999999996</v>
      </c>
      <c r="S85" s="37">
        <f t="shared" si="20"/>
        <v>1.29762</v>
      </c>
      <c r="T85" s="37">
        <f t="shared" si="26"/>
        <v>26.7</v>
      </c>
    </row>
    <row r="86" spans="1:20">
      <c r="A86" s="8" t="s">
        <v>128</v>
      </c>
      <c r="B86" s="202">
        <v>26.7</v>
      </c>
      <c r="C86" s="202">
        <v>26.7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11.139239999999999</v>
      </c>
      <c r="J86" s="21">
        <f t="shared" si="22"/>
        <v>6.2291099999999995</v>
      </c>
      <c r="K86" s="21">
        <f t="shared" si="23"/>
        <v>8.0340299999999996</v>
      </c>
      <c r="L86" s="21">
        <f t="shared" si="24"/>
        <v>1.29762</v>
      </c>
      <c r="M86" s="157">
        <f t="shared" si="25"/>
        <v>26.7</v>
      </c>
      <c r="N86" s="22"/>
      <c r="P86" s="37">
        <f t="shared" si="17"/>
        <v>11.139239999999999</v>
      </c>
      <c r="Q86" s="37">
        <f t="shared" si="18"/>
        <v>6.2291099999999995</v>
      </c>
      <c r="R86" s="37">
        <f t="shared" si="19"/>
        <v>8.0340299999999996</v>
      </c>
      <c r="S86" s="37">
        <f t="shared" si="20"/>
        <v>1.29762</v>
      </c>
      <c r="T86" s="37">
        <f t="shared" si="26"/>
        <v>26.7</v>
      </c>
    </row>
    <row r="87" spans="1:20">
      <c r="A87" s="8" t="s">
        <v>129</v>
      </c>
      <c r="B87" s="202">
        <v>26.7</v>
      </c>
      <c r="C87" s="202">
        <v>26.7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11.139239999999999</v>
      </c>
      <c r="J87" s="21">
        <f t="shared" si="22"/>
        <v>6.2291099999999995</v>
      </c>
      <c r="K87" s="21">
        <f t="shared" si="23"/>
        <v>8.0340299999999996</v>
      </c>
      <c r="L87" s="21">
        <f t="shared" si="24"/>
        <v>1.29762</v>
      </c>
      <c r="M87" s="157">
        <f t="shared" si="25"/>
        <v>26.7</v>
      </c>
      <c r="N87" s="22"/>
      <c r="P87" s="37">
        <f t="shared" si="17"/>
        <v>11.139239999999999</v>
      </c>
      <c r="Q87" s="37">
        <f t="shared" si="18"/>
        <v>6.2291099999999995</v>
      </c>
      <c r="R87" s="37">
        <f t="shared" si="19"/>
        <v>8.0340299999999996</v>
      </c>
      <c r="S87" s="37">
        <f t="shared" si="20"/>
        <v>1.29762</v>
      </c>
      <c r="T87" s="37">
        <f t="shared" si="26"/>
        <v>26.7</v>
      </c>
    </row>
    <row r="88" spans="1:20">
      <c r="A88" s="8" t="s">
        <v>130</v>
      </c>
      <c r="B88" s="202">
        <v>26.7</v>
      </c>
      <c r="C88" s="202">
        <v>26.7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11.139239999999999</v>
      </c>
      <c r="J88" s="21">
        <f t="shared" si="22"/>
        <v>6.2291099999999995</v>
      </c>
      <c r="K88" s="21">
        <f t="shared" si="23"/>
        <v>8.0340299999999996</v>
      </c>
      <c r="L88" s="21">
        <f t="shared" si="24"/>
        <v>1.29762</v>
      </c>
      <c r="M88" s="157">
        <f t="shared" si="25"/>
        <v>26.7</v>
      </c>
      <c r="N88" s="22"/>
      <c r="P88" s="37">
        <f t="shared" si="17"/>
        <v>11.139239999999999</v>
      </c>
      <c r="Q88" s="37">
        <f t="shared" si="18"/>
        <v>6.2291099999999995</v>
      </c>
      <c r="R88" s="37">
        <f t="shared" si="19"/>
        <v>8.0340299999999996</v>
      </c>
      <c r="S88" s="37">
        <f t="shared" si="20"/>
        <v>1.29762</v>
      </c>
      <c r="T88" s="37">
        <f t="shared" si="26"/>
        <v>26.7</v>
      </c>
    </row>
    <row r="89" spans="1:20">
      <c r="A89" s="8" t="s">
        <v>131</v>
      </c>
      <c r="B89" s="202">
        <v>26.7</v>
      </c>
      <c r="C89" s="202">
        <v>26.7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11.139239999999999</v>
      </c>
      <c r="J89" s="21">
        <f t="shared" si="22"/>
        <v>6.2291099999999995</v>
      </c>
      <c r="K89" s="21">
        <f t="shared" si="23"/>
        <v>8.0340299999999996</v>
      </c>
      <c r="L89" s="21">
        <f t="shared" si="24"/>
        <v>1.29762</v>
      </c>
      <c r="M89" s="157">
        <f t="shared" si="25"/>
        <v>26.7</v>
      </c>
      <c r="N89" s="22"/>
      <c r="P89" s="37">
        <f t="shared" si="17"/>
        <v>11.139239999999999</v>
      </c>
      <c r="Q89" s="37">
        <f t="shared" si="18"/>
        <v>6.2291099999999995</v>
      </c>
      <c r="R89" s="37">
        <f t="shared" si="19"/>
        <v>8.0340299999999996</v>
      </c>
      <c r="S89" s="37">
        <f t="shared" si="20"/>
        <v>1.29762</v>
      </c>
      <c r="T89" s="37">
        <f t="shared" si="26"/>
        <v>26.7</v>
      </c>
    </row>
    <row r="90" spans="1:20">
      <c r="A90" s="8" t="s">
        <v>132</v>
      </c>
      <c r="B90" s="202">
        <v>26.7</v>
      </c>
      <c r="C90" s="202">
        <v>26.7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11.139239999999999</v>
      </c>
      <c r="J90" s="21">
        <f t="shared" si="22"/>
        <v>6.2291099999999995</v>
      </c>
      <c r="K90" s="21">
        <f t="shared" si="23"/>
        <v>8.0340299999999996</v>
      </c>
      <c r="L90" s="21">
        <f t="shared" si="24"/>
        <v>1.29762</v>
      </c>
      <c r="M90" s="157">
        <f t="shared" si="25"/>
        <v>26.7</v>
      </c>
      <c r="N90" s="22"/>
      <c r="P90" s="37">
        <f t="shared" si="17"/>
        <v>11.139239999999999</v>
      </c>
      <c r="Q90" s="37">
        <f t="shared" si="18"/>
        <v>6.2291099999999995</v>
      </c>
      <c r="R90" s="37">
        <f t="shared" si="19"/>
        <v>8.0340299999999996</v>
      </c>
      <c r="S90" s="37">
        <f t="shared" si="20"/>
        <v>1.29762</v>
      </c>
      <c r="T90" s="37">
        <f t="shared" si="26"/>
        <v>26.7</v>
      </c>
    </row>
    <row r="91" spans="1:20">
      <c r="A91" s="8" t="s">
        <v>133</v>
      </c>
      <c r="B91" s="202">
        <v>26.7</v>
      </c>
      <c r="C91" s="202">
        <v>26.7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11.139239999999999</v>
      </c>
      <c r="J91" s="21">
        <f t="shared" si="22"/>
        <v>6.2291099999999995</v>
      </c>
      <c r="K91" s="21">
        <f t="shared" si="23"/>
        <v>8.0340299999999996</v>
      </c>
      <c r="L91" s="21">
        <f t="shared" si="24"/>
        <v>1.29762</v>
      </c>
      <c r="M91" s="157">
        <f t="shared" si="25"/>
        <v>26.7</v>
      </c>
      <c r="N91" s="22"/>
      <c r="P91" s="37">
        <f t="shared" si="17"/>
        <v>11.139239999999999</v>
      </c>
      <c r="Q91" s="37">
        <f t="shared" si="18"/>
        <v>6.2291099999999995</v>
      </c>
      <c r="R91" s="37">
        <f t="shared" si="19"/>
        <v>8.0340299999999996</v>
      </c>
      <c r="S91" s="37">
        <f t="shared" si="20"/>
        <v>1.29762</v>
      </c>
      <c r="T91" s="37">
        <f t="shared" si="26"/>
        <v>26.7</v>
      </c>
    </row>
    <row r="92" spans="1:20">
      <c r="A92" s="8" t="s">
        <v>134</v>
      </c>
      <c r="B92" s="202">
        <v>26.7</v>
      </c>
      <c r="C92" s="202">
        <v>26.7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11.139239999999999</v>
      </c>
      <c r="J92" s="21">
        <f t="shared" si="22"/>
        <v>6.2291099999999995</v>
      </c>
      <c r="K92" s="21">
        <f t="shared" si="23"/>
        <v>8.0340299999999996</v>
      </c>
      <c r="L92" s="21">
        <f t="shared" si="24"/>
        <v>1.29762</v>
      </c>
      <c r="M92" s="157">
        <f t="shared" si="25"/>
        <v>26.7</v>
      </c>
      <c r="N92" s="22"/>
      <c r="P92" s="37">
        <f t="shared" si="17"/>
        <v>11.139239999999999</v>
      </c>
      <c r="Q92" s="37">
        <f t="shared" si="18"/>
        <v>6.2291099999999995</v>
      </c>
      <c r="R92" s="37">
        <f t="shared" si="19"/>
        <v>8.0340299999999996</v>
      </c>
      <c r="S92" s="37">
        <f t="shared" si="20"/>
        <v>1.29762</v>
      </c>
      <c r="T92" s="37">
        <f t="shared" si="26"/>
        <v>26.7</v>
      </c>
    </row>
    <row r="93" spans="1:20">
      <c r="A93" s="8" t="s">
        <v>135</v>
      </c>
      <c r="B93" s="202">
        <v>26.7</v>
      </c>
      <c r="C93" s="202">
        <v>26.7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11.139239999999999</v>
      </c>
      <c r="J93" s="21">
        <f t="shared" si="22"/>
        <v>6.2291099999999995</v>
      </c>
      <c r="K93" s="21">
        <f t="shared" si="23"/>
        <v>8.0340299999999996</v>
      </c>
      <c r="L93" s="21">
        <f t="shared" si="24"/>
        <v>1.29762</v>
      </c>
      <c r="M93" s="157">
        <f t="shared" si="25"/>
        <v>26.7</v>
      </c>
      <c r="N93" s="22"/>
      <c r="P93" s="37">
        <f t="shared" si="17"/>
        <v>11.139239999999999</v>
      </c>
      <c r="Q93" s="37">
        <f t="shared" si="18"/>
        <v>6.2291099999999995</v>
      </c>
      <c r="R93" s="37">
        <f t="shared" si="19"/>
        <v>8.0340299999999996</v>
      </c>
      <c r="S93" s="37">
        <f t="shared" si="20"/>
        <v>1.29762</v>
      </c>
      <c r="T93" s="37">
        <f t="shared" si="26"/>
        <v>26.7</v>
      </c>
    </row>
    <row r="94" spans="1:20">
      <c r="A94" s="8" t="s">
        <v>136</v>
      </c>
      <c r="B94" s="202">
        <v>26.7</v>
      </c>
      <c r="C94" s="202">
        <v>26.7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11.139239999999999</v>
      </c>
      <c r="J94" s="21">
        <f t="shared" si="22"/>
        <v>6.2291099999999995</v>
      </c>
      <c r="K94" s="21">
        <f t="shared" si="23"/>
        <v>8.0340299999999996</v>
      </c>
      <c r="L94" s="21">
        <f t="shared" si="24"/>
        <v>1.29762</v>
      </c>
      <c r="M94" s="157">
        <f t="shared" si="25"/>
        <v>26.7</v>
      </c>
      <c r="N94" s="22"/>
      <c r="P94" s="37">
        <f t="shared" si="17"/>
        <v>11.139239999999999</v>
      </c>
      <c r="Q94" s="37">
        <f t="shared" si="18"/>
        <v>6.2291099999999995</v>
      </c>
      <c r="R94" s="37">
        <f t="shared" si="19"/>
        <v>8.0340299999999996</v>
      </c>
      <c r="S94" s="37">
        <f t="shared" si="20"/>
        <v>1.29762</v>
      </c>
      <c r="T94" s="37">
        <f t="shared" si="26"/>
        <v>26.7</v>
      </c>
    </row>
    <row r="95" spans="1:20">
      <c r="A95" s="8" t="s">
        <v>137</v>
      </c>
      <c r="B95" s="202">
        <v>26.7</v>
      </c>
      <c r="C95" s="202">
        <v>26.7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11.139239999999999</v>
      </c>
      <c r="J95" s="21">
        <f t="shared" si="22"/>
        <v>6.2291099999999995</v>
      </c>
      <c r="K95" s="21">
        <f t="shared" si="23"/>
        <v>8.0340299999999996</v>
      </c>
      <c r="L95" s="21">
        <f t="shared" si="24"/>
        <v>1.29762</v>
      </c>
      <c r="M95" s="157">
        <f t="shared" si="25"/>
        <v>26.7</v>
      </c>
      <c r="N95" s="22"/>
      <c r="P95" s="37">
        <f t="shared" si="17"/>
        <v>11.139239999999999</v>
      </c>
      <c r="Q95" s="37">
        <f t="shared" si="18"/>
        <v>6.2291099999999995</v>
      </c>
      <c r="R95" s="37">
        <f t="shared" si="19"/>
        <v>8.0340299999999996</v>
      </c>
      <c r="S95" s="37">
        <f t="shared" si="20"/>
        <v>1.29762</v>
      </c>
      <c r="T95" s="37">
        <f t="shared" si="26"/>
        <v>26.7</v>
      </c>
    </row>
    <row r="96" spans="1:20">
      <c r="A96" s="8" t="s">
        <v>138</v>
      </c>
      <c r="B96" s="202">
        <v>26.7</v>
      </c>
      <c r="C96" s="202">
        <v>26.7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11.139239999999999</v>
      </c>
      <c r="J96" s="21">
        <f t="shared" si="22"/>
        <v>6.2291099999999995</v>
      </c>
      <c r="K96" s="21">
        <f t="shared" si="23"/>
        <v>8.0340299999999996</v>
      </c>
      <c r="L96" s="21">
        <f t="shared" si="24"/>
        <v>1.29762</v>
      </c>
      <c r="M96" s="157">
        <f t="shared" si="25"/>
        <v>26.7</v>
      </c>
      <c r="N96" s="22"/>
      <c r="P96" s="37">
        <f t="shared" si="17"/>
        <v>11.139239999999999</v>
      </c>
      <c r="Q96" s="37">
        <f t="shared" si="18"/>
        <v>6.2291099999999995</v>
      </c>
      <c r="R96" s="37">
        <f t="shared" si="19"/>
        <v>8.0340299999999996</v>
      </c>
      <c r="S96" s="37">
        <f t="shared" si="20"/>
        <v>1.29762</v>
      </c>
      <c r="T96" s="37">
        <f t="shared" si="26"/>
        <v>26.7</v>
      </c>
    </row>
    <row r="97" spans="1:23">
      <c r="A97" s="8" t="s">
        <v>139</v>
      </c>
      <c r="B97" s="202">
        <v>26.7</v>
      </c>
      <c r="C97" s="202">
        <v>26.7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11.139239999999999</v>
      </c>
      <c r="J97" s="21">
        <f t="shared" si="22"/>
        <v>6.2291099999999995</v>
      </c>
      <c r="K97" s="21">
        <f t="shared" si="23"/>
        <v>8.0340299999999996</v>
      </c>
      <c r="L97" s="21">
        <f t="shared" si="24"/>
        <v>1.29762</v>
      </c>
      <c r="M97" s="157">
        <f t="shared" si="25"/>
        <v>26.7</v>
      </c>
      <c r="N97" s="22"/>
      <c r="P97" s="37">
        <f t="shared" si="17"/>
        <v>11.139239999999999</v>
      </c>
      <c r="Q97" s="37">
        <f t="shared" si="18"/>
        <v>6.2291099999999995</v>
      </c>
      <c r="R97" s="37">
        <f t="shared" si="19"/>
        <v>8.0340299999999996</v>
      </c>
      <c r="S97" s="37">
        <f t="shared" si="20"/>
        <v>1.29762</v>
      </c>
      <c r="T97" s="37">
        <f t="shared" si="26"/>
        <v>26.7</v>
      </c>
    </row>
    <row r="98" spans="1:23" ht="15.75" thickBot="1">
      <c r="A98" s="8" t="s">
        <v>140</v>
      </c>
      <c r="B98" s="202">
        <v>26.7</v>
      </c>
      <c r="C98" s="202">
        <v>26.7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11.139239999999999</v>
      </c>
      <c r="J98" s="21">
        <f t="shared" si="22"/>
        <v>6.2291099999999995</v>
      </c>
      <c r="K98" s="21">
        <f t="shared" si="23"/>
        <v>8.0340299999999996</v>
      </c>
      <c r="L98" s="21">
        <f t="shared" si="24"/>
        <v>1.29762</v>
      </c>
      <c r="M98" s="157">
        <f t="shared" si="25"/>
        <v>26.7</v>
      </c>
      <c r="N98" s="22"/>
      <c r="P98" s="37">
        <f t="shared" si="17"/>
        <v>11.139239999999999</v>
      </c>
      <c r="Q98" s="37">
        <f t="shared" si="18"/>
        <v>6.2291099999999995</v>
      </c>
      <c r="R98" s="37">
        <f t="shared" si="19"/>
        <v>8.0340299999999996</v>
      </c>
      <c r="S98" s="37">
        <f t="shared" si="20"/>
        <v>1.29762</v>
      </c>
      <c r="T98" s="37">
        <f t="shared" si="26"/>
        <v>26.7</v>
      </c>
    </row>
    <row r="99" spans="1:23" ht="15.75" thickBot="1">
      <c r="A99" s="8" t="s">
        <v>171</v>
      </c>
      <c r="B99" s="20">
        <f t="shared" ref="B99:H99" si="27">SUM(B3:B98)/4000</f>
        <v>0.63607499999999972</v>
      </c>
      <c r="C99" s="20">
        <f t="shared" si="27"/>
        <v>0.63607499999999972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0.26537048999999951</v>
      </c>
      <c r="J99" s="158">
        <f t="shared" ref="J99:L99" si="28">SUM(J3:J98)/4000</f>
        <v>0.14839629749999983</v>
      </c>
      <c r="K99" s="158">
        <f t="shared" si="28"/>
        <v>0.19139496750000001</v>
      </c>
      <c r="L99" s="158">
        <f t="shared" si="28"/>
        <v>3.0913244999999954E-2</v>
      </c>
      <c r="M99" s="159">
        <f>SUM(M3:M98)/4000</f>
        <v>0.63607499999999972</v>
      </c>
      <c r="N99" s="23"/>
      <c r="P99" s="37">
        <f>SUM(P3:P98)/4000</f>
        <v>0.26537048999999951</v>
      </c>
      <c r="Q99" s="37">
        <f t="shared" ref="Q99:S99" si="29">SUM(Q3:Q98)/4000</f>
        <v>0.14839629749999983</v>
      </c>
      <c r="R99" s="37">
        <f t="shared" si="29"/>
        <v>0.19139496750000001</v>
      </c>
      <c r="S99" s="37">
        <f t="shared" si="29"/>
        <v>3.0913244999999954E-2</v>
      </c>
      <c r="T99" s="37">
        <f t="shared" si="26"/>
        <v>0.63607499999999928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T17" sqref="T17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1.45</v>
      </c>
      <c r="N3" s="71">
        <v>0</v>
      </c>
      <c r="O3" s="53">
        <v>-199</v>
      </c>
      <c r="P3" s="53">
        <v>-55.8</v>
      </c>
      <c r="Q3" s="53">
        <v>0</v>
      </c>
      <c r="R3" s="53">
        <v>0</v>
      </c>
      <c r="S3" s="72">
        <v>0</v>
      </c>
      <c r="U3" s="73">
        <v>1.45</v>
      </c>
      <c r="V3" s="74">
        <v>-254.8</v>
      </c>
      <c r="W3">
        <v>0</v>
      </c>
      <c r="X3">
        <v>-199</v>
      </c>
      <c r="Y3">
        <v>1.45</v>
      </c>
      <c r="Z3">
        <v>-55.8</v>
      </c>
    </row>
    <row r="4" spans="1:26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-186</v>
      </c>
      <c r="P4" s="46">
        <v>-67.900000000000006</v>
      </c>
      <c r="Q4" s="46">
        <v>0</v>
      </c>
      <c r="R4" s="46">
        <v>0</v>
      </c>
      <c r="S4" s="74">
        <v>0</v>
      </c>
      <c r="U4" s="73">
        <v>0</v>
      </c>
      <c r="V4" s="74">
        <v>-253.9</v>
      </c>
      <c r="W4">
        <v>0</v>
      </c>
      <c r="X4">
        <v>-186</v>
      </c>
      <c r="Y4">
        <v>0</v>
      </c>
      <c r="Z4">
        <v>-67.900000000000006</v>
      </c>
    </row>
    <row r="5" spans="1:26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-200</v>
      </c>
      <c r="P5" s="46">
        <v>-75.599999999999994</v>
      </c>
      <c r="Q5" s="46">
        <v>0</v>
      </c>
      <c r="R5" s="46">
        <v>0</v>
      </c>
      <c r="S5" s="74">
        <v>0</v>
      </c>
      <c r="U5" s="73">
        <v>0</v>
      </c>
      <c r="V5" s="74">
        <v>-275.60000000000002</v>
      </c>
      <c r="W5">
        <v>0</v>
      </c>
      <c r="X5">
        <v>-200</v>
      </c>
      <c r="Y5">
        <v>0</v>
      </c>
      <c r="Z5">
        <v>-75.599999999999994</v>
      </c>
    </row>
    <row r="6" spans="1:26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-210</v>
      </c>
      <c r="P6" s="46">
        <v>-89.8</v>
      </c>
      <c r="Q6" s="46">
        <v>0</v>
      </c>
      <c r="R6" s="46">
        <v>0</v>
      </c>
      <c r="S6" s="74">
        <v>0</v>
      </c>
      <c r="U6" s="73">
        <v>0</v>
      </c>
      <c r="V6" s="74">
        <v>-299.8</v>
      </c>
      <c r="W6">
        <v>0</v>
      </c>
      <c r="X6">
        <v>-210</v>
      </c>
      <c r="Y6">
        <v>0</v>
      </c>
      <c r="Z6">
        <v>-89.8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-212</v>
      </c>
      <c r="P7" s="46">
        <v>-97.8</v>
      </c>
      <c r="Q7" s="46">
        <v>0</v>
      </c>
      <c r="R7" s="46">
        <v>0</v>
      </c>
      <c r="S7" s="74">
        <v>0</v>
      </c>
      <c r="U7" s="73">
        <v>0</v>
      </c>
      <c r="V7" s="74">
        <v>-309.8</v>
      </c>
      <c r="W7">
        <v>0</v>
      </c>
      <c r="X7">
        <v>-212</v>
      </c>
      <c r="Y7">
        <v>0</v>
      </c>
      <c r="Z7">
        <v>-97.8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-232</v>
      </c>
      <c r="P8" s="46">
        <v>-79.7</v>
      </c>
      <c r="Q8" s="46">
        <v>0</v>
      </c>
      <c r="R8" s="46">
        <v>0</v>
      </c>
      <c r="S8" s="74">
        <v>0</v>
      </c>
      <c r="U8" s="73">
        <v>0</v>
      </c>
      <c r="V8" s="74">
        <v>-311.7</v>
      </c>
      <c r="W8">
        <v>0</v>
      </c>
      <c r="X8">
        <v>-232</v>
      </c>
      <c r="Y8">
        <v>0</v>
      </c>
      <c r="Z8">
        <v>-79.7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-222</v>
      </c>
      <c r="P9" s="46">
        <v>-77.400000000000006</v>
      </c>
      <c r="Q9" s="46">
        <v>0</v>
      </c>
      <c r="R9" s="46">
        <v>0</v>
      </c>
      <c r="S9" s="74">
        <v>0</v>
      </c>
      <c r="U9" s="73">
        <v>0</v>
      </c>
      <c r="V9" s="74">
        <v>-299.39999999999998</v>
      </c>
      <c r="W9">
        <v>0</v>
      </c>
      <c r="X9">
        <v>-222</v>
      </c>
      <c r="Y9">
        <v>0</v>
      </c>
      <c r="Z9">
        <v>-77.400000000000006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-227</v>
      </c>
      <c r="P10" s="46">
        <v>-84.6</v>
      </c>
      <c r="Q10" s="46">
        <v>0</v>
      </c>
      <c r="R10" s="46">
        <v>0</v>
      </c>
      <c r="S10" s="74">
        <v>0</v>
      </c>
      <c r="U10" s="73">
        <v>0</v>
      </c>
      <c r="V10" s="74">
        <v>-311.60000000000002</v>
      </c>
      <c r="W10">
        <v>0</v>
      </c>
      <c r="X10">
        <v>-227</v>
      </c>
      <c r="Y10">
        <v>0</v>
      </c>
      <c r="Z10">
        <v>-84.6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-227</v>
      </c>
      <c r="P11" s="46">
        <v>-95.4</v>
      </c>
      <c r="Q11" s="46">
        <v>0</v>
      </c>
      <c r="R11" s="46">
        <v>0</v>
      </c>
      <c r="S11" s="74">
        <v>0</v>
      </c>
      <c r="U11" s="73">
        <v>0</v>
      </c>
      <c r="V11" s="74">
        <v>-322.39999999999998</v>
      </c>
      <c r="W11">
        <v>0</v>
      </c>
      <c r="X11">
        <v>-227</v>
      </c>
      <c r="Y11">
        <v>0</v>
      </c>
      <c r="Z11">
        <v>-95.4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-232</v>
      </c>
      <c r="P12" s="46">
        <v>-102.3</v>
      </c>
      <c r="Q12" s="46">
        <v>0</v>
      </c>
      <c r="R12" s="46">
        <v>0</v>
      </c>
      <c r="S12" s="74">
        <v>0</v>
      </c>
      <c r="U12" s="73">
        <v>0</v>
      </c>
      <c r="V12" s="74">
        <v>-334.3</v>
      </c>
      <c r="W12">
        <v>0</v>
      </c>
      <c r="X12">
        <v>-232</v>
      </c>
      <c r="Y12">
        <v>0</v>
      </c>
      <c r="Z12">
        <v>-102.3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-232</v>
      </c>
      <c r="P13" s="46">
        <v>-109.3</v>
      </c>
      <c r="Q13" s="46">
        <v>0</v>
      </c>
      <c r="R13" s="46">
        <v>0</v>
      </c>
      <c r="S13" s="74">
        <v>0</v>
      </c>
      <c r="U13" s="73">
        <v>0</v>
      </c>
      <c r="V13" s="74">
        <v>-341.3</v>
      </c>
      <c r="W13">
        <v>0</v>
      </c>
      <c r="X13">
        <v>-232</v>
      </c>
      <c r="Y13">
        <v>0</v>
      </c>
      <c r="Z13">
        <v>-109.3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-226</v>
      </c>
      <c r="P14" s="46">
        <v>-116.2</v>
      </c>
      <c r="Q14" s="46">
        <v>0</v>
      </c>
      <c r="R14" s="46">
        <v>0</v>
      </c>
      <c r="S14" s="74">
        <v>0</v>
      </c>
      <c r="U14" s="73">
        <v>0</v>
      </c>
      <c r="V14" s="74">
        <v>-342.2</v>
      </c>
      <c r="W14">
        <v>0</v>
      </c>
      <c r="X14">
        <v>-226</v>
      </c>
      <c r="Y14">
        <v>0</v>
      </c>
      <c r="Z14">
        <v>-116.2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-227</v>
      </c>
      <c r="P15" s="46">
        <v>-125.1</v>
      </c>
      <c r="Q15" s="46">
        <v>0</v>
      </c>
      <c r="R15" s="46">
        <v>0</v>
      </c>
      <c r="S15" s="74">
        <v>0</v>
      </c>
      <c r="U15" s="73">
        <v>0</v>
      </c>
      <c r="V15" s="74">
        <v>-352.1</v>
      </c>
      <c r="W15">
        <v>0</v>
      </c>
      <c r="X15">
        <v>-227</v>
      </c>
      <c r="Y15">
        <v>0</v>
      </c>
      <c r="Z15">
        <v>-125.1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-232</v>
      </c>
      <c r="P16" s="46">
        <v>-128.9</v>
      </c>
      <c r="Q16" s="46">
        <v>0</v>
      </c>
      <c r="R16" s="46">
        <v>0</v>
      </c>
      <c r="S16" s="74">
        <v>0</v>
      </c>
      <c r="U16" s="73">
        <v>0</v>
      </c>
      <c r="V16" s="74">
        <v>-360.9</v>
      </c>
      <c r="W16">
        <v>0</v>
      </c>
      <c r="X16">
        <v>-232</v>
      </c>
      <c r="Y16">
        <v>0</v>
      </c>
      <c r="Z16">
        <v>-128.9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-237</v>
      </c>
      <c r="P17" s="46">
        <v>-130</v>
      </c>
      <c r="Q17" s="46">
        <v>0</v>
      </c>
      <c r="R17" s="46">
        <v>0</v>
      </c>
      <c r="S17" s="74">
        <v>0</v>
      </c>
      <c r="U17" s="73">
        <v>0</v>
      </c>
      <c r="V17" s="74">
        <v>-367</v>
      </c>
      <c r="W17">
        <v>0</v>
      </c>
      <c r="X17">
        <v>-237</v>
      </c>
      <c r="Y17">
        <v>0</v>
      </c>
      <c r="Z17">
        <v>-130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-237</v>
      </c>
      <c r="P18" s="46">
        <v>-132</v>
      </c>
      <c r="Q18" s="46">
        <v>0</v>
      </c>
      <c r="R18" s="46">
        <v>0</v>
      </c>
      <c r="S18" s="74">
        <v>0</v>
      </c>
      <c r="U18" s="73">
        <v>0</v>
      </c>
      <c r="V18" s="74">
        <v>-369</v>
      </c>
      <c r="W18">
        <v>0</v>
      </c>
      <c r="X18">
        <v>-237</v>
      </c>
      <c r="Y18">
        <v>0</v>
      </c>
      <c r="Z18">
        <v>-132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-226</v>
      </c>
      <c r="P19" s="46">
        <v>-128.5</v>
      </c>
      <c r="Q19" s="46">
        <v>0</v>
      </c>
      <c r="R19" s="46">
        <v>0</v>
      </c>
      <c r="S19" s="74">
        <v>0</v>
      </c>
      <c r="U19" s="73">
        <v>0</v>
      </c>
      <c r="V19" s="74">
        <v>-354.5</v>
      </c>
      <c r="W19">
        <v>0</v>
      </c>
      <c r="X19">
        <v>-226</v>
      </c>
      <c r="Y19">
        <v>0</v>
      </c>
      <c r="Z19">
        <v>-128.5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-222</v>
      </c>
      <c r="P20" s="46">
        <v>-122.1</v>
      </c>
      <c r="Q20" s="46">
        <v>0</v>
      </c>
      <c r="R20" s="46">
        <v>0</v>
      </c>
      <c r="S20" s="74">
        <v>0</v>
      </c>
      <c r="U20" s="73">
        <v>0</v>
      </c>
      <c r="V20" s="74">
        <v>-344.1</v>
      </c>
      <c r="W20">
        <v>0</v>
      </c>
      <c r="X20">
        <v>-222</v>
      </c>
      <c r="Y20">
        <v>0</v>
      </c>
      <c r="Z20">
        <v>-122.1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-217</v>
      </c>
      <c r="P21" s="46">
        <v>-118.3</v>
      </c>
      <c r="Q21" s="46">
        <v>0</v>
      </c>
      <c r="R21" s="46">
        <v>0</v>
      </c>
      <c r="S21" s="74">
        <v>0</v>
      </c>
      <c r="U21" s="73">
        <v>0</v>
      </c>
      <c r="V21" s="74">
        <v>-335.3</v>
      </c>
      <c r="W21">
        <v>0</v>
      </c>
      <c r="X21">
        <v>-217</v>
      </c>
      <c r="Y21">
        <v>0</v>
      </c>
      <c r="Z21">
        <v>-118.3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-207</v>
      </c>
      <c r="P22" s="46">
        <v>-106.4</v>
      </c>
      <c r="Q22" s="46">
        <v>0</v>
      </c>
      <c r="R22" s="46">
        <v>0</v>
      </c>
      <c r="S22" s="74">
        <v>0</v>
      </c>
      <c r="U22" s="73">
        <v>0</v>
      </c>
      <c r="V22" s="74">
        <v>-313.39999999999998</v>
      </c>
      <c r="W22">
        <v>0</v>
      </c>
      <c r="X22">
        <v>-207</v>
      </c>
      <c r="Y22">
        <v>0</v>
      </c>
      <c r="Z22">
        <v>-106.4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-147</v>
      </c>
      <c r="P23" s="46">
        <v>-111.7</v>
      </c>
      <c r="Q23" s="46">
        <v>0</v>
      </c>
      <c r="R23" s="46">
        <v>0</v>
      </c>
      <c r="S23" s="74">
        <v>0</v>
      </c>
      <c r="U23" s="73">
        <v>0</v>
      </c>
      <c r="V23" s="74">
        <v>-258.7</v>
      </c>
      <c r="W23">
        <v>0</v>
      </c>
      <c r="X23">
        <v>-147</v>
      </c>
      <c r="Y23">
        <v>0</v>
      </c>
      <c r="Z23">
        <v>-111.7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-137</v>
      </c>
      <c r="P24" s="46">
        <v>-92.5</v>
      </c>
      <c r="Q24" s="46">
        <v>0</v>
      </c>
      <c r="R24" s="46">
        <v>0</v>
      </c>
      <c r="S24" s="74">
        <v>0</v>
      </c>
      <c r="U24" s="73">
        <v>0</v>
      </c>
      <c r="V24" s="74">
        <v>-229.5</v>
      </c>
      <c r="W24">
        <v>0</v>
      </c>
      <c r="X24">
        <v>-137</v>
      </c>
      <c r="Y24">
        <v>0</v>
      </c>
      <c r="Z24">
        <v>-92.5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-137</v>
      </c>
      <c r="P25" s="46">
        <v>-74.900000000000006</v>
      </c>
      <c r="Q25" s="46">
        <v>0</v>
      </c>
      <c r="R25" s="46">
        <v>0</v>
      </c>
      <c r="S25" s="74">
        <v>0</v>
      </c>
      <c r="U25" s="73">
        <v>0</v>
      </c>
      <c r="V25" s="74">
        <v>-211.9</v>
      </c>
      <c r="W25">
        <v>0</v>
      </c>
      <c r="X25">
        <v>-137</v>
      </c>
      <c r="Y25">
        <v>0</v>
      </c>
      <c r="Z25">
        <v>-74.900000000000006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-122</v>
      </c>
      <c r="P26" s="46">
        <v>-59.4</v>
      </c>
      <c r="Q26" s="46">
        <v>0</v>
      </c>
      <c r="R26" s="46">
        <v>0</v>
      </c>
      <c r="S26" s="74">
        <v>0</v>
      </c>
      <c r="U26" s="73">
        <v>0</v>
      </c>
      <c r="V26" s="74">
        <v>-181.4</v>
      </c>
      <c r="W26">
        <v>0</v>
      </c>
      <c r="X26">
        <v>-122</v>
      </c>
      <c r="Y26">
        <v>0</v>
      </c>
      <c r="Z26">
        <v>-59.4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0.28999999999999998</v>
      </c>
      <c r="N27" s="73">
        <v>0</v>
      </c>
      <c r="O27" s="46">
        <v>-290</v>
      </c>
      <c r="P27" s="46">
        <v>-161.9</v>
      </c>
      <c r="Q27" s="46">
        <v>0</v>
      </c>
      <c r="R27" s="46">
        <v>0</v>
      </c>
      <c r="S27" s="74">
        <v>0</v>
      </c>
      <c r="U27" s="73">
        <v>0.28999999999999998</v>
      </c>
      <c r="V27" s="74">
        <v>-451.9</v>
      </c>
      <c r="W27">
        <v>0</v>
      </c>
      <c r="X27">
        <v>-290</v>
      </c>
      <c r="Y27">
        <v>0.28999999999999998</v>
      </c>
      <c r="Z27">
        <v>-161.9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5.21</v>
      </c>
      <c r="N28" s="73">
        <v>0</v>
      </c>
      <c r="O28" s="46">
        <v>-290.8</v>
      </c>
      <c r="P28" s="46">
        <v>-138.19999999999999</v>
      </c>
      <c r="Q28" s="46">
        <v>0</v>
      </c>
      <c r="R28" s="46">
        <v>0</v>
      </c>
      <c r="S28" s="74">
        <v>0</v>
      </c>
      <c r="U28" s="73">
        <v>5.21</v>
      </c>
      <c r="V28" s="74">
        <v>-429</v>
      </c>
      <c r="W28">
        <v>0</v>
      </c>
      <c r="X28">
        <v>-290.8</v>
      </c>
      <c r="Y28">
        <v>5.21</v>
      </c>
      <c r="Z28">
        <v>-138.19999999999999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4.92</v>
      </c>
      <c r="N29" s="73">
        <v>0</v>
      </c>
      <c r="O29" s="46">
        <v>-249</v>
      </c>
      <c r="P29" s="46">
        <v>-223.1</v>
      </c>
      <c r="Q29" s="46">
        <v>0</v>
      </c>
      <c r="R29" s="46">
        <v>0</v>
      </c>
      <c r="S29" s="74">
        <v>0</v>
      </c>
      <c r="U29" s="73">
        <v>4.92</v>
      </c>
      <c r="V29" s="74">
        <v>-472.1</v>
      </c>
      <c r="W29">
        <v>0</v>
      </c>
      <c r="X29">
        <v>-249</v>
      </c>
      <c r="Y29">
        <v>4.92</v>
      </c>
      <c r="Z29">
        <v>-223.1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0.77</v>
      </c>
      <c r="N30" s="73">
        <v>0</v>
      </c>
      <c r="O30" s="46">
        <v>-184</v>
      </c>
      <c r="P30" s="46">
        <v>-275.8</v>
      </c>
      <c r="Q30" s="46">
        <v>0</v>
      </c>
      <c r="R30" s="46">
        <v>0</v>
      </c>
      <c r="S30" s="74">
        <v>0</v>
      </c>
      <c r="U30" s="73">
        <v>0.77</v>
      </c>
      <c r="V30" s="74">
        <v>-459.8</v>
      </c>
      <c r="W30">
        <v>0</v>
      </c>
      <c r="X30">
        <v>-184</v>
      </c>
      <c r="Y30">
        <v>0.77</v>
      </c>
      <c r="Z30">
        <v>-275.8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-134</v>
      </c>
      <c r="P31" s="46">
        <v>-218.4</v>
      </c>
      <c r="Q31" s="46">
        <v>0</v>
      </c>
      <c r="R31" s="46">
        <v>0</v>
      </c>
      <c r="S31" s="74">
        <v>0</v>
      </c>
      <c r="U31" s="73">
        <v>0</v>
      </c>
      <c r="V31" s="74">
        <v>-352.4</v>
      </c>
      <c r="W31">
        <v>0</v>
      </c>
      <c r="X31">
        <v>-134</v>
      </c>
      <c r="Y31">
        <v>0</v>
      </c>
      <c r="Z31">
        <v>-218.4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-175</v>
      </c>
      <c r="P32" s="46">
        <v>-191.1</v>
      </c>
      <c r="Q32" s="46">
        <v>0</v>
      </c>
      <c r="R32" s="46">
        <v>0</v>
      </c>
      <c r="S32" s="74">
        <v>0</v>
      </c>
      <c r="U32" s="73">
        <v>0</v>
      </c>
      <c r="V32" s="74">
        <v>-366.1</v>
      </c>
      <c r="W32">
        <v>0</v>
      </c>
      <c r="X32">
        <v>-175</v>
      </c>
      <c r="Y32">
        <v>0</v>
      </c>
      <c r="Z32">
        <v>-191.1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-165</v>
      </c>
      <c r="P33" s="46">
        <v>-180.1</v>
      </c>
      <c r="Q33" s="46">
        <v>0</v>
      </c>
      <c r="R33" s="46">
        <v>0</v>
      </c>
      <c r="S33" s="74">
        <v>0</v>
      </c>
      <c r="U33" s="73">
        <v>0</v>
      </c>
      <c r="V33" s="74">
        <v>-345.1</v>
      </c>
      <c r="W33">
        <v>0</v>
      </c>
      <c r="X33">
        <v>-165</v>
      </c>
      <c r="Y33">
        <v>0</v>
      </c>
      <c r="Z33">
        <v>-180.1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-84</v>
      </c>
      <c r="P34" s="46">
        <v>-153.80000000000001</v>
      </c>
      <c r="Q34" s="46">
        <v>0</v>
      </c>
      <c r="R34" s="46">
        <v>0</v>
      </c>
      <c r="S34" s="74">
        <v>0</v>
      </c>
      <c r="U34" s="73">
        <v>0</v>
      </c>
      <c r="V34" s="74">
        <v>-237.8</v>
      </c>
      <c r="W34">
        <v>0</v>
      </c>
      <c r="X34">
        <v>-84</v>
      </c>
      <c r="Y34">
        <v>0</v>
      </c>
      <c r="Z34">
        <v>-153.80000000000001</v>
      </c>
    </row>
    <row r="35" spans="7:26">
      <c r="G35" t="s">
        <v>77</v>
      </c>
      <c r="H35" s="73">
        <v>45.38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-29</v>
      </c>
      <c r="P35" s="46">
        <v>-129.69999999999999</v>
      </c>
      <c r="Q35" s="46">
        <v>0</v>
      </c>
      <c r="R35" s="46">
        <v>0</v>
      </c>
      <c r="S35" s="74">
        <v>0</v>
      </c>
      <c r="U35" s="73">
        <v>45.38</v>
      </c>
      <c r="V35" s="74">
        <v>-158.69999999999999</v>
      </c>
      <c r="W35">
        <v>45.38</v>
      </c>
      <c r="X35">
        <v>-29</v>
      </c>
      <c r="Y35">
        <v>0</v>
      </c>
      <c r="Z35">
        <v>-129.69999999999999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-29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-29</v>
      </c>
      <c r="W36">
        <v>0</v>
      </c>
      <c r="X36">
        <v>-29</v>
      </c>
      <c r="Y36">
        <v>0</v>
      </c>
      <c r="Z36">
        <v>0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-50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-50</v>
      </c>
      <c r="W37">
        <v>0</v>
      </c>
      <c r="X37">
        <v>-50</v>
      </c>
      <c r="Y37">
        <v>0</v>
      </c>
      <c r="Z37">
        <v>0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-97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-97</v>
      </c>
      <c r="W38">
        <v>0</v>
      </c>
      <c r="X38">
        <v>-97</v>
      </c>
      <c r="Y38">
        <v>0</v>
      </c>
      <c r="Z38">
        <v>0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-137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-137</v>
      </c>
      <c r="W39">
        <v>0</v>
      </c>
      <c r="X39">
        <v>-137</v>
      </c>
      <c r="Y39">
        <v>0</v>
      </c>
      <c r="Z39">
        <v>0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-162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-162</v>
      </c>
      <c r="W40">
        <v>0</v>
      </c>
      <c r="X40">
        <v>-162</v>
      </c>
      <c r="Y40">
        <v>0</v>
      </c>
      <c r="Z40">
        <v>0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-187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-187</v>
      </c>
      <c r="W41">
        <v>0</v>
      </c>
      <c r="X41">
        <v>-187</v>
      </c>
      <c r="Y41">
        <v>0</v>
      </c>
      <c r="Z41">
        <v>0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-222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-222</v>
      </c>
      <c r="W42">
        <v>0</v>
      </c>
      <c r="X42">
        <v>-222</v>
      </c>
      <c r="Y42">
        <v>0</v>
      </c>
      <c r="Z42">
        <v>0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0.48</v>
      </c>
      <c r="N43" s="73">
        <v>0</v>
      </c>
      <c r="O43" s="46">
        <v>-202</v>
      </c>
      <c r="P43" s="46">
        <v>0</v>
      </c>
      <c r="Q43" s="46">
        <v>0</v>
      </c>
      <c r="R43" s="46">
        <v>0</v>
      </c>
      <c r="S43" s="74">
        <v>0</v>
      </c>
      <c r="U43" s="73">
        <v>0.48</v>
      </c>
      <c r="V43" s="74">
        <v>-202</v>
      </c>
      <c r="W43">
        <v>0</v>
      </c>
      <c r="X43">
        <v>-202</v>
      </c>
      <c r="Y43">
        <v>0.48</v>
      </c>
      <c r="Z43">
        <v>0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2.41</v>
      </c>
      <c r="N44" s="73">
        <v>0</v>
      </c>
      <c r="O44" s="46">
        <v>-212</v>
      </c>
      <c r="P44" s="46">
        <v>0</v>
      </c>
      <c r="Q44" s="46">
        <v>0</v>
      </c>
      <c r="R44" s="46">
        <v>0</v>
      </c>
      <c r="S44" s="74">
        <v>0</v>
      </c>
      <c r="U44" s="73">
        <v>2.41</v>
      </c>
      <c r="V44" s="74">
        <v>-212</v>
      </c>
      <c r="W44">
        <v>0</v>
      </c>
      <c r="X44">
        <v>-212</v>
      </c>
      <c r="Y44">
        <v>2.41</v>
      </c>
      <c r="Z44">
        <v>0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1.35</v>
      </c>
      <c r="N45" s="73">
        <v>0</v>
      </c>
      <c r="O45" s="46">
        <v>-217</v>
      </c>
      <c r="P45" s="46">
        <v>0</v>
      </c>
      <c r="Q45" s="46">
        <v>0</v>
      </c>
      <c r="R45" s="46">
        <v>0</v>
      </c>
      <c r="S45" s="74">
        <v>0</v>
      </c>
      <c r="U45" s="73">
        <v>1.35</v>
      </c>
      <c r="V45" s="74">
        <v>-217</v>
      </c>
      <c r="W45">
        <v>0</v>
      </c>
      <c r="X45">
        <v>-217</v>
      </c>
      <c r="Y45">
        <v>1.35</v>
      </c>
      <c r="Z45">
        <v>0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-217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-217</v>
      </c>
      <c r="W46">
        <v>0</v>
      </c>
      <c r="X46">
        <v>-217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1.06</v>
      </c>
      <c r="N47" s="73">
        <v>0</v>
      </c>
      <c r="O47" s="46">
        <v>-212</v>
      </c>
      <c r="P47" s="46">
        <v>0</v>
      </c>
      <c r="Q47" s="46">
        <v>0</v>
      </c>
      <c r="R47" s="46">
        <v>0</v>
      </c>
      <c r="S47" s="74">
        <v>0</v>
      </c>
      <c r="U47" s="73">
        <v>1.06</v>
      </c>
      <c r="V47" s="74">
        <v>-212</v>
      </c>
      <c r="W47">
        <v>0</v>
      </c>
      <c r="X47">
        <v>-212</v>
      </c>
      <c r="Y47">
        <v>1.06</v>
      </c>
      <c r="Z47">
        <v>0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0.77</v>
      </c>
      <c r="N48" s="73">
        <v>0</v>
      </c>
      <c r="O48" s="46">
        <v>-211</v>
      </c>
      <c r="P48" s="46">
        <v>0</v>
      </c>
      <c r="Q48" s="46">
        <v>0</v>
      </c>
      <c r="R48" s="46">
        <v>0</v>
      </c>
      <c r="S48" s="74">
        <v>0</v>
      </c>
      <c r="U48" s="73">
        <v>0.77</v>
      </c>
      <c r="V48" s="74">
        <v>-211</v>
      </c>
      <c r="W48">
        <v>0</v>
      </c>
      <c r="X48">
        <v>-211</v>
      </c>
      <c r="Y48">
        <v>0.77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0.87</v>
      </c>
      <c r="N49" s="73">
        <v>0</v>
      </c>
      <c r="O49" s="46">
        <v>-216</v>
      </c>
      <c r="P49" s="46">
        <v>0</v>
      </c>
      <c r="Q49" s="46">
        <v>0</v>
      </c>
      <c r="R49" s="46">
        <v>0</v>
      </c>
      <c r="S49" s="74">
        <v>0</v>
      </c>
      <c r="U49" s="73">
        <v>0.87</v>
      </c>
      <c r="V49" s="74">
        <v>-216</v>
      </c>
      <c r="W49">
        <v>0</v>
      </c>
      <c r="X49">
        <v>-216</v>
      </c>
      <c r="Y49">
        <v>0.87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1.64</v>
      </c>
      <c r="N50" s="73">
        <v>0</v>
      </c>
      <c r="O50" s="46">
        <v>-216</v>
      </c>
      <c r="P50" s="46">
        <v>0</v>
      </c>
      <c r="Q50" s="46">
        <v>0</v>
      </c>
      <c r="R50" s="46">
        <v>0</v>
      </c>
      <c r="S50" s="74">
        <v>0</v>
      </c>
      <c r="U50" s="73">
        <v>1.64</v>
      </c>
      <c r="V50" s="74">
        <v>-216</v>
      </c>
      <c r="W50">
        <v>0</v>
      </c>
      <c r="X50">
        <v>-216</v>
      </c>
      <c r="Y50">
        <v>1.64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3.57</v>
      </c>
      <c r="N51" s="73">
        <v>0</v>
      </c>
      <c r="O51" s="46">
        <v>-186</v>
      </c>
      <c r="P51" s="46">
        <v>0</v>
      </c>
      <c r="Q51" s="46">
        <v>0</v>
      </c>
      <c r="R51" s="46">
        <v>0</v>
      </c>
      <c r="S51" s="74">
        <v>0</v>
      </c>
      <c r="U51" s="73">
        <v>3.57</v>
      </c>
      <c r="V51" s="74">
        <v>-186</v>
      </c>
      <c r="W51">
        <v>0</v>
      </c>
      <c r="X51">
        <v>-186</v>
      </c>
      <c r="Y51">
        <v>3.57</v>
      </c>
      <c r="Z51">
        <v>0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4.83</v>
      </c>
      <c r="N52" s="73">
        <v>0</v>
      </c>
      <c r="O52" s="46">
        <v>-236</v>
      </c>
      <c r="P52" s="46">
        <v>0</v>
      </c>
      <c r="Q52" s="46">
        <v>0</v>
      </c>
      <c r="R52" s="46">
        <v>0</v>
      </c>
      <c r="S52" s="74">
        <v>0</v>
      </c>
      <c r="U52" s="73">
        <v>4.83</v>
      </c>
      <c r="V52" s="74">
        <v>-236</v>
      </c>
      <c r="W52">
        <v>0</v>
      </c>
      <c r="X52">
        <v>-236</v>
      </c>
      <c r="Y52">
        <v>4.83</v>
      </c>
      <c r="Z52">
        <v>0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4.0599999999999996</v>
      </c>
      <c r="N53" s="73">
        <v>0</v>
      </c>
      <c r="O53" s="46">
        <v>-241</v>
      </c>
      <c r="P53" s="46">
        <v>0</v>
      </c>
      <c r="Q53" s="46">
        <v>0</v>
      </c>
      <c r="R53" s="46">
        <v>0</v>
      </c>
      <c r="S53" s="74">
        <v>0</v>
      </c>
      <c r="U53" s="73">
        <v>4.0599999999999996</v>
      </c>
      <c r="V53" s="74">
        <v>-241</v>
      </c>
      <c r="W53">
        <v>0</v>
      </c>
      <c r="X53">
        <v>-241</v>
      </c>
      <c r="Y53">
        <v>4.0599999999999996</v>
      </c>
      <c r="Z53">
        <v>0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5.0199999999999996</v>
      </c>
      <c r="N54" s="73">
        <v>0</v>
      </c>
      <c r="O54" s="46">
        <v>-236</v>
      </c>
      <c r="P54" s="46">
        <v>0</v>
      </c>
      <c r="Q54" s="46">
        <v>0</v>
      </c>
      <c r="R54" s="46">
        <v>0</v>
      </c>
      <c r="S54" s="74">
        <v>0</v>
      </c>
      <c r="U54" s="73">
        <v>5.0199999999999996</v>
      </c>
      <c r="V54" s="74">
        <v>-236</v>
      </c>
      <c r="W54">
        <v>0</v>
      </c>
      <c r="X54">
        <v>-236</v>
      </c>
      <c r="Y54">
        <v>5.0199999999999996</v>
      </c>
      <c r="Z54">
        <v>0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4.92</v>
      </c>
      <c r="N55" s="73">
        <v>0</v>
      </c>
      <c r="O55" s="46">
        <v>-216</v>
      </c>
      <c r="P55" s="46">
        <v>0</v>
      </c>
      <c r="Q55" s="46">
        <v>0</v>
      </c>
      <c r="R55" s="46">
        <v>0</v>
      </c>
      <c r="S55" s="74">
        <v>0</v>
      </c>
      <c r="U55" s="73">
        <v>4.92</v>
      </c>
      <c r="V55" s="74">
        <v>-216</v>
      </c>
      <c r="W55">
        <v>0</v>
      </c>
      <c r="X55">
        <v>-216</v>
      </c>
      <c r="Y55">
        <v>4.92</v>
      </c>
      <c r="Z55">
        <v>0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3.38</v>
      </c>
      <c r="N56" s="73">
        <v>0</v>
      </c>
      <c r="O56" s="46">
        <v>-231</v>
      </c>
      <c r="P56" s="46">
        <v>0</v>
      </c>
      <c r="Q56" s="46">
        <v>0</v>
      </c>
      <c r="R56" s="46">
        <v>0</v>
      </c>
      <c r="S56" s="74">
        <v>0</v>
      </c>
      <c r="U56" s="73">
        <v>3.38</v>
      </c>
      <c r="V56" s="74">
        <v>-231</v>
      </c>
      <c r="W56">
        <v>0</v>
      </c>
      <c r="X56">
        <v>-231</v>
      </c>
      <c r="Y56">
        <v>3.38</v>
      </c>
      <c r="Z56">
        <v>0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4.7300000000000004</v>
      </c>
      <c r="N57" s="73">
        <v>0</v>
      </c>
      <c r="O57" s="46">
        <v>-246</v>
      </c>
      <c r="P57" s="46">
        <v>0</v>
      </c>
      <c r="Q57" s="46">
        <v>0</v>
      </c>
      <c r="R57" s="46">
        <v>0</v>
      </c>
      <c r="S57" s="74">
        <v>0</v>
      </c>
      <c r="U57" s="73">
        <v>4.7300000000000004</v>
      </c>
      <c r="V57" s="74">
        <v>-246</v>
      </c>
      <c r="W57">
        <v>0</v>
      </c>
      <c r="X57">
        <v>-246</v>
      </c>
      <c r="Y57">
        <v>4.7300000000000004</v>
      </c>
      <c r="Z57">
        <v>0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4.7300000000000004</v>
      </c>
      <c r="N58" s="73">
        <v>0</v>
      </c>
      <c r="O58" s="46">
        <v>-251</v>
      </c>
      <c r="P58" s="46">
        <v>0</v>
      </c>
      <c r="Q58" s="46">
        <v>0</v>
      </c>
      <c r="R58" s="46">
        <v>0</v>
      </c>
      <c r="S58" s="74">
        <v>0</v>
      </c>
      <c r="U58" s="73">
        <v>4.7300000000000004</v>
      </c>
      <c r="V58" s="74">
        <v>-251</v>
      </c>
      <c r="W58">
        <v>0</v>
      </c>
      <c r="X58">
        <v>-251</v>
      </c>
      <c r="Y58">
        <v>4.7300000000000004</v>
      </c>
      <c r="Z58">
        <v>0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3.67</v>
      </c>
      <c r="N59" s="73">
        <v>0</v>
      </c>
      <c r="O59" s="46">
        <v>-266</v>
      </c>
      <c r="P59" s="46">
        <v>0</v>
      </c>
      <c r="Q59" s="46">
        <v>0</v>
      </c>
      <c r="R59" s="46">
        <v>0</v>
      </c>
      <c r="S59" s="74">
        <v>0</v>
      </c>
      <c r="U59" s="73">
        <v>3.67</v>
      </c>
      <c r="V59" s="74">
        <v>-266</v>
      </c>
      <c r="W59">
        <v>0</v>
      </c>
      <c r="X59">
        <v>-266</v>
      </c>
      <c r="Y59">
        <v>3.67</v>
      </c>
      <c r="Z59">
        <v>0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6.08</v>
      </c>
      <c r="N60" s="73">
        <v>0</v>
      </c>
      <c r="O60" s="46">
        <v>-306</v>
      </c>
      <c r="P60" s="46">
        <v>0</v>
      </c>
      <c r="Q60" s="46">
        <v>0</v>
      </c>
      <c r="R60" s="46">
        <v>0</v>
      </c>
      <c r="S60" s="74">
        <v>0</v>
      </c>
      <c r="U60" s="73">
        <v>6.08</v>
      </c>
      <c r="V60" s="74">
        <v>-306</v>
      </c>
      <c r="W60">
        <v>0</v>
      </c>
      <c r="X60">
        <v>-306</v>
      </c>
      <c r="Y60">
        <v>6.08</v>
      </c>
      <c r="Z60">
        <v>0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4.25</v>
      </c>
      <c r="N61" s="73">
        <v>0</v>
      </c>
      <c r="O61" s="46">
        <v>-301</v>
      </c>
      <c r="P61" s="46">
        <v>0</v>
      </c>
      <c r="Q61" s="46">
        <v>0</v>
      </c>
      <c r="R61" s="46">
        <v>0</v>
      </c>
      <c r="S61" s="74">
        <v>0</v>
      </c>
      <c r="U61" s="73">
        <v>4.25</v>
      </c>
      <c r="V61" s="74">
        <v>-301</v>
      </c>
      <c r="W61">
        <v>0</v>
      </c>
      <c r="X61">
        <v>-301</v>
      </c>
      <c r="Y61">
        <v>4.25</v>
      </c>
      <c r="Z61">
        <v>0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6.37</v>
      </c>
      <c r="N62" s="73">
        <v>0</v>
      </c>
      <c r="O62" s="46">
        <v>-259.39999999999998</v>
      </c>
      <c r="P62" s="46">
        <v>0</v>
      </c>
      <c r="Q62" s="46">
        <v>0</v>
      </c>
      <c r="R62" s="46">
        <v>0</v>
      </c>
      <c r="S62" s="74">
        <v>0</v>
      </c>
      <c r="U62" s="73">
        <v>6.37</v>
      </c>
      <c r="V62" s="74">
        <v>-259.39999999999998</v>
      </c>
      <c r="W62">
        <v>0</v>
      </c>
      <c r="X62">
        <v>-259.39999999999998</v>
      </c>
      <c r="Y62">
        <v>6.37</v>
      </c>
      <c r="Z62">
        <v>0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4.4400000000000004</v>
      </c>
      <c r="N63" s="73">
        <v>0</v>
      </c>
      <c r="O63" s="46">
        <v>-291</v>
      </c>
      <c r="P63" s="46">
        <v>0</v>
      </c>
      <c r="Q63" s="46">
        <v>0</v>
      </c>
      <c r="R63" s="46">
        <v>0</v>
      </c>
      <c r="S63" s="74">
        <v>0</v>
      </c>
      <c r="U63" s="73">
        <v>4.4400000000000004</v>
      </c>
      <c r="V63" s="74">
        <v>-291</v>
      </c>
      <c r="W63">
        <v>0</v>
      </c>
      <c r="X63">
        <v>-291</v>
      </c>
      <c r="Y63">
        <v>4.4400000000000004</v>
      </c>
      <c r="Z63">
        <v>0</v>
      </c>
    </row>
    <row r="64" spans="7:26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6.28</v>
      </c>
      <c r="N64" s="73">
        <v>0</v>
      </c>
      <c r="O64" s="46">
        <v>-281</v>
      </c>
      <c r="P64" s="46">
        <v>0</v>
      </c>
      <c r="Q64" s="46">
        <v>0</v>
      </c>
      <c r="R64" s="46">
        <v>0</v>
      </c>
      <c r="S64" s="74">
        <v>0</v>
      </c>
      <c r="U64" s="73">
        <v>6.28</v>
      </c>
      <c r="V64" s="74">
        <v>-281</v>
      </c>
      <c r="W64">
        <v>0</v>
      </c>
      <c r="X64">
        <v>-281</v>
      </c>
      <c r="Y64">
        <v>6.28</v>
      </c>
      <c r="Z64">
        <v>0</v>
      </c>
    </row>
    <row r="65" spans="7:26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5.79</v>
      </c>
      <c r="N65" s="73">
        <v>0</v>
      </c>
      <c r="O65" s="46">
        <v>-266</v>
      </c>
      <c r="P65" s="46">
        <v>0</v>
      </c>
      <c r="Q65" s="46">
        <v>0</v>
      </c>
      <c r="R65" s="46">
        <v>0</v>
      </c>
      <c r="S65" s="74">
        <v>0</v>
      </c>
      <c r="U65" s="73">
        <v>5.79</v>
      </c>
      <c r="V65" s="74">
        <v>-266</v>
      </c>
      <c r="W65">
        <v>0</v>
      </c>
      <c r="X65">
        <v>-266</v>
      </c>
      <c r="Y65">
        <v>5.79</v>
      </c>
      <c r="Z65">
        <v>0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5.79</v>
      </c>
      <c r="N66" s="73">
        <v>0</v>
      </c>
      <c r="O66" s="46">
        <v>-256</v>
      </c>
      <c r="P66" s="46">
        <v>0</v>
      </c>
      <c r="Q66" s="46">
        <v>0</v>
      </c>
      <c r="R66" s="46">
        <v>0</v>
      </c>
      <c r="S66" s="74">
        <v>0</v>
      </c>
      <c r="U66" s="73">
        <v>5.79</v>
      </c>
      <c r="V66" s="74">
        <v>-256</v>
      </c>
      <c r="W66">
        <v>0</v>
      </c>
      <c r="X66">
        <v>-256</v>
      </c>
      <c r="Y66">
        <v>5.79</v>
      </c>
      <c r="Z66">
        <v>0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5.41</v>
      </c>
      <c r="N67" s="73">
        <v>0</v>
      </c>
      <c r="O67" s="46">
        <v>-242</v>
      </c>
      <c r="P67" s="46">
        <v>0</v>
      </c>
      <c r="Q67" s="46">
        <v>0</v>
      </c>
      <c r="R67" s="46">
        <v>0</v>
      </c>
      <c r="S67" s="74">
        <v>0</v>
      </c>
      <c r="U67" s="73">
        <v>5.41</v>
      </c>
      <c r="V67" s="74">
        <v>-242</v>
      </c>
      <c r="W67">
        <v>0</v>
      </c>
      <c r="X67">
        <v>-242</v>
      </c>
      <c r="Y67">
        <v>5.41</v>
      </c>
      <c r="Z67">
        <v>0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7.14</v>
      </c>
      <c r="N68" s="73">
        <v>0</v>
      </c>
      <c r="O68" s="46">
        <v>-232</v>
      </c>
      <c r="P68" s="46">
        <v>0</v>
      </c>
      <c r="Q68" s="46">
        <v>0</v>
      </c>
      <c r="R68" s="46">
        <v>0</v>
      </c>
      <c r="S68" s="74">
        <v>0</v>
      </c>
      <c r="U68" s="73">
        <v>7.14</v>
      </c>
      <c r="V68" s="74">
        <v>-232</v>
      </c>
      <c r="W68">
        <v>0</v>
      </c>
      <c r="X68">
        <v>-232</v>
      </c>
      <c r="Y68">
        <v>7.14</v>
      </c>
      <c r="Z68">
        <v>0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6.18</v>
      </c>
      <c r="N69" s="73">
        <v>0</v>
      </c>
      <c r="O69" s="46">
        <v>-212</v>
      </c>
      <c r="P69" s="46">
        <v>0</v>
      </c>
      <c r="Q69" s="46">
        <v>0</v>
      </c>
      <c r="R69" s="46">
        <v>0</v>
      </c>
      <c r="S69" s="74">
        <v>0</v>
      </c>
      <c r="U69" s="73">
        <v>6.18</v>
      </c>
      <c r="V69" s="74">
        <v>-212</v>
      </c>
      <c r="W69">
        <v>0</v>
      </c>
      <c r="X69">
        <v>-212</v>
      </c>
      <c r="Y69">
        <v>6.18</v>
      </c>
      <c r="Z69">
        <v>0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2.61</v>
      </c>
      <c r="N70" s="73">
        <v>0</v>
      </c>
      <c r="O70" s="46">
        <v>-205</v>
      </c>
      <c r="P70" s="46">
        <v>0</v>
      </c>
      <c r="Q70" s="46">
        <v>0</v>
      </c>
      <c r="R70" s="46">
        <v>0</v>
      </c>
      <c r="S70" s="74">
        <v>0</v>
      </c>
      <c r="U70" s="73">
        <v>2.61</v>
      </c>
      <c r="V70" s="74">
        <v>-205</v>
      </c>
      <c r="W70">
        <v>0</v>
      </c>
      <c r="X70">
        <v>-205</v>
      </c>
      <c r="Y70">
        <v>2.61</v>
      </c>
      <c r="Z70">
        <v>0</v>
      </c>
    </row>
    <row r="71" spans="7:26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-177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-177</v>
      </c>
      <c r="W71">
        <v>0</v>
      </c>
      <c r="X71">
        <v>-177</v>
      </c>
      <c r="Y71">
        <v>0</v>
      </c>
      <c r="Z71">
        <v>0</v>
      </c>
    </row>
    <row r="72" spans="7:26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-137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-137</v>
      </c>
      <c r="W72">
        <v>0</v>
      </c>
      <c r="X72">
        <v>-137</v>
      </c>
      <c r="Y72">
        <v>0</v>
      </c>
      <c r="Z72">
        <v>0</v>
      </c>
    </row>
    <row r="73" spans="7:26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-92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-92</v>
      </c>
      <c r="W73">
        <v>0</v>
      </c>
      <c r="X73">
        <v>-92</v>
      </c>
      <c r="Y73">
        <v>0</v>
      </c>
      <c r="Z73">
        <v>0</v>
      </c>
    </row>
    <row r="74" spans="7:26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-92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-92</v>
      </c>
      <c r="W74">
        <v>0</v>
      </c>
      <c r="X74">
        <v>-92</v>
      </c>
      <c r="Y74">
        <v>0</v>
      </c>
      <c r="Z74">
        <v>0</v>
      </c>
    </row>
    <row r="75" spans="7:26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-42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-42</v>
      </c>
      <c r="W75">
        <v>0</v>
      </c>
      <c r="X75">
        <v>-42</v>
      </c>
      <c r="Y75">
        <v>0</v>
      </c>
      <c r="Z75">
        <v>0</v>
      </c>
    </row>
    <row r="76" spans="7:26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-15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-15</v>
      </c>
      <c r="W76">
        <v>0</v>
      </c>
      <c r="X76">
        <v>-15</v>
      </c>
      <c r="Y76">
        <v>0</v>
      </c>
      <c r="Z76">
        <v>0</v>
      </c>
    </row>
    <row r="77" spans="7:26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-24</v>
      </c>
      <c r="P77" s="46">
        <v>-29.7</v>
      </c>
      <c r="Q77" s="46">
        <v>0</v>
      </c>
      <c r="R77" s="46">
        <v>0</v>
      </c>
      <c r="S77" s="74">
        <v>0</v>
      </c>
      <c r="U77" s="73">
        <v>0</v>
      </c>
      <c r="V77" s="74">
        <v>-53.7</v>
      </c>
      <c r="W77">
        <v>0</v>
      </c>
      <c r="X77">
        <v>-24</v>
      </c>
      <c r="Y77">
        <v>0</v>
      </c>
      <c r="Z77">
        <v>-29.7</v>
      </c>
    </row>
    <row r="78" spans="7:26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-14</v>
      </c>
      <c r="P78" s="46">
        <v>-7.6</v>
      </c>
      <c r="Q78" s="46">
        <v>0</v>
      </c>
      <c r="R78" s="46">
        <v>0</v>
      </c>
      <c r="S78" s="74">
        <v>0</v>
      </c>
      <c r="U78" s="73">
        <v>0</v>
      </c>
      <c r="V78" s="74">
        <v>-21.6</v>
      </c>
      <c r="W78">
        <v>0</v>
      </c>
      <c r="X78">
        <v>-14</v>
      </c>
      <c r="Y78">
        <v>0</v>
      </c>
      <c r="Z78">
        <v>-7.6</v>
      </c>
    </row>
    <row r="79" spans="7:26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-4</v>
      </c>
      <c r="P79" s="46">
        <v>-11.4</v>
      </c>
      <c r="Q79" s="46">
        <v>0</v>
      </c>
      <c r="R79" s="46">
        <v>0</v>
      </c>
      <c r="S79" s="74">
        <v>0</v>
      </c>
      <c r="U79" s="73">
        <v>0</v>
      </c>
      <c r="V79" s="74">
        <v>-15.4</v>
      </c>
      <c r="W79">
        <v>0</v>
      </c>
      <c r="X79">
        <v>-4</v>
      </c>
      <c r="Y79">
        <v>0</v>
      </c>
      <c r="Z79">
        <v>-11.4</v>
      </c>
    </row>
    <row r="80" spans="7:26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0</v>
      </c>
      <c r="V80" s="74">
        <v>0</v>
      </c>
      <c r="W80">
        <v>0</v>
      </c>
      <c r="X80">
        <v>0</v>
      </c>
      <c r="Y80">
        <v>0</v>
      </c>
      <c r="Z80">
        <v>0</v>
      </c>
    </row>
    <row r="81" spans="7:26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0</v>
      </c>
      <c r="V81" s="74">
        <v>0</v>
      </c>
      <c r="W81">
        <v>0</v>
      </c>
      <c r="X81">
        <v>0</v>
      </c>
      <c r="Y81">
        <v>0</v>
      </c>
      <c r="Z81">
        <v>0</v>
      </c>
    </row>
    <row r="82" spans="7:26">
      <c r="G82" t="s">
        <v>124</v>
      </c>
      <c r="H82" s="73">
        <v>39.590000000000003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39.590000000000003</v>
      </c>
      <c r="V82" s="74">
        <v>0</v>
      </c>
      <c r="W82">
        <v>39.590000000000003</v>
      </c>
      <c r="X82">
        <v>0</v>
      </c>
      <c r="Y82">
        <v>0</v>
      </c>
      <c r="Z82">
        <v>0</v>
      </c>
    </row>
    <row r="83" spans="7:26">
      <c r="G83" t="s">
        <v>125</v>
      </c>
      <c r="H83" s="73">
        <v>102.34</v>
      </c>
      <c r="I83" s="46">
        <v>0</v>
      </c>
      <c r="J83" s="46">
        <v>0</v>
      </c>
      <c r="K83" s="46">
        <v>0</v>
      </c>
      <c r="L83" s="46">
        <v>0</v>
      </c>
      <c r="M83" s="74">
        <v>0.57999999999999996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102.92</v>
      </c>
      <c r="V83" s="74">
        <v>0</v>
      </c>
      <c r="W83">
        <v>102.34</v>
      </c>
      <c r="X83">
        <v>0</v>
      </c>
      <c r="Y83">
        <v>0.57999999999999996</v>
      </c>
      <c r="Z83">
        <v>0</v>
      </c>
    </row>
    <row r="84" spans="7:26">
      <c r="G84" t="s">
        <v>126</v>
      </c>
      <c r="H84" s="73">
        <v>138.07</v>
      </c>
      <c r="I84" s="46">
        <v>0</v>
      </c>
      <c r="J84" s="46">
        <v>0</v>
      </c>
      <c r="K84" s="46">
        <v>0</v>
      </c>
      <c r="L84" s="46">
        <v>0</v>
      </c>
      <c r="M84" s="74">
        <v>1.93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140</v>
      </c>
      <c r="V84" s="74">
        <v>0</v>
      </c>
      <c r="W84">
        <v>138.07</v>
      </c>
      <c r="X84">
        <v>0</v>
      </c>
      <c r="Y84">
        <v>1.93</v>
      </c>
      <c r="Z84">
        <v>0</v>
      </c>
    </row>
    <row r="85" spans="7:26">
      <c r="G85" t="s">
        <v>127</v>
      </c>
      <c r="H85" s="73">
        <v>138.07</v>
      </c>
      <c r="I85" s="46">
        <v>0</v>
      </c>
      <c r="J85" s="46">
        <v>0</v>
      </c>
      <c r="K85" s="46">
        <v>0</v>
      </c>
      <c r="L85" s="46">
        <v>0</v>
      </c>
      <c r="M85" s="74">
        <v>2.5099999999999998</v>
      </c>
      <c r="N85" s="73">
        <v>0</v>
      </c>
      <c r="O85" s="46">
        <v>-1</v>
      </c>
      <c r="P85" s="46">
        <v>0</v>
      </c>
      <c r="Q85" s="46">
        <v>0</v>
      </c>
      <c r="R85" s="46">
        <v>0</v>
      </c>
      <c r="S85" s="74">
        <v>0</v>
      </c>
      <c r="U85" s="73">
        <v>140.58000000000001</v>
      </c>
      <c r="V85" s="74">
        <v>-1</v>
      </c>
      <c r="W85">
        <v>138.07</v>
      </c>
      <c r="X85">
        <v>-1</v>
      </c>
      <c r="Y85">
        <v>2.5099999999999998</v>
      </c>
      <c r="Z85">
        <v>0</v>
      </c>
    </row>
    <row r="86" spans="7:26">
      <c r="G86" t="s">
        <v>128</v>
      </c>
      <c r="H86" s="73">
        <v>73.38</v>
      </c>
      <c r="I86" s="46">
        <v>0</v>
      </c>
      <c r="J86" s="46">
        <v>0</v>
      </c>
      <c r="K86" s="46">
        <v>0</v>
      </c>
      <c r="L86" s="46">
        <v>0</v>
      </c>
      <c r="M86" s="74">
        <v>2.5099999999999998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75.89</v>
      </c>
      <c r="V86" s="74">
        <v>0</v>
      </c>
      <c r="W86">
        <v>73.38</v>
      </c>
      <c r="X86">
        <v>0</v>
      </c>
      <c r="Y86">
        <v>2.5099999999999998</v>
      </c>
      <c r="Z86">
        <v>0</v>
      </c>
    </row>
    <row r="87" spans="7:26">
      <c r="G87" t="s">
        <v>129</v>
      </c>
      <c r="H87" s="73">
        <v>67.58</v>
      </c>
      <c r="I87" s="46">
        <v>0</v>
      </c>
      <c r="J87" s="46">
        <v>0</v>
      </c>
      <c r="K87" s="46">
        <v>0</v>
      </c>
      <c r="L87" s="46">
        <v>0</v>
      </c>
      <c r="M87" s="74">
        <v>5.6</v>
      </c>
      <c r="N87" s="73">
        <v>0</v>
      </c>
      <c r="O87" s="46">
        <v>-29</v>
      </c>
      <c r="P87" s="46">
        <v>0</v>
      </c>
      <c r="Q87" s="46">
        <v>0</v>
      </c>
      <c r="R87" s="46">
        <v>0</v>
      </c>
      <c r="S87" s="74">
        <v>0</v>
      </c>
      <c r="U87" s="73">
        <v>73.180000000000007</v>
      </c>
      <c r="V87" s="74">
        <v>-29</v>
      </c>
      <c r="W87">
        <v>67.58</v>
      </c>
      <c r="X87">
        <v>-29</v>
      </c>
      <c r="Y87">
        <v>5.6</v>
      </c>
      <c r="Z87">
        <v>0</v>
      </c>
    </row>
    <row r="88" spans="7:26">
      <c r="G88" t="s">
        <v>130</v>
      </c>
      <c r="H88" s="73">
        <v>14.49</v>
      </c>
      <c r="I88" s="46">
        <v>0</v>
      </c>
      <c r="J88" s="46">
        <v>0</v>
      </c>
      <c r="K88" s="46">
        <v>0</v>
      </c>
      <c r="L88" s="46">
        <v>0</v>
      </c>
      <c r="M88" s="74">
        <v>8.8800000000000008</v>
      </c>
      <c r="N88" s="73">
        <v>0</v>
      </c>
      <c r="O88" s="46">
        <v>0</v>
      </c>
      <c r="P88" s="46">
        <v>-196.6</v>
      </c>
      <c r="Q88" s="46">
        <v>0</v>
      </c>
      <c r="R88" s="46">
        <v>0</v>
      </c>
      <c r="S88" s="74">
        <v>0</v>
      </c>
      <c r="U88" s="73">
        <v>23.37</v>
      </c>
      <c r="V88" s="74">
        <v>-196.6</v>
      </c>
      <c r="W88">
        <v>14.49</v>
      </c>
      <c r="X88">
        <v>0</v>
      </c>
      <c r="Y88">
        <v>8.8800000000000008</v>
      </c>
      <c r="Z88">
        <v>-196.6</v>
      </c>
    </row>
    <row r="89" spans="7:26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5.5</v>
      </c>
      <c r="N89" s="73">
        <v>0</v>
      </c>
      <c r="O89" s="46">
        <v>-24</v>
      </c>
      <c r="P89" s="46">
        <v>-156.87</v>
      </c>
      <c r="Q89" s="46">
        <v>0</v>
      </c>
      <c r="R89" s="46">
        <v>0</v>
      </c>
      <c r="S89" s="74">
        <v>0</v>
      </c>
      <c r="U89" s="73">
        <v>5.5</v>
      </c>
      <c r="V89" s="74">
        <v>-180.87</v>
      </c>
      <c r="W89">
        <v>0</v>
      </c>
      <c r="X89">
        <v>-24</v>
      </c>
      <c r="Y89">
        <v>5.5</v>
      </c>
      <c r="Z89">
        <v>-156.87</v>
      </c>
    </row>
    <row r="90" spans="7:26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4.7300000000000004</v>
      </c>
      <c r="N90" s="73">
        <v>0</v>
      </c>
      <c r="O90" s="46">
        <v>-59</v>
      </c>
      <c r="P90" s="46">
        <v>0</v>
      </c>
      <c r="Q90" s="46">
        <v>0</v>
      </c>
      <c r="R90" s="46">
        <v>0</v>
      </c>
      <c r="S90" s="74">
        <v>0</v>
      </c>
      <c r="U90" s="73">
        <v>4.7300000000000004</v>
      </c>
      <c r="V90" s="74">
        <v>-59</v>
      </c>
      <c r="W90">
        <v>0</v>
      </c>
      <c r="X90">
        <v>-59</v>
      </c>
      <c r="Y90">
        <v>4.7300000000000004</v>
      </c>
      <c r="Z90">
        <v>0</v>
      </c>
    </row>
    <row r="91" spans="7:26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5.41</v>
      </c>
      <c r="N91" s="73">
        <v>0</v>
      </c>
      <c r="O91" s="46">
        <v>-22</v>
      </c>
      <c r="P91" s="46">
        <v>0</v>
      </c>
      <c r="Q91" s="46">
        <v>0</v>
      </c>
      <c r="R91" s="46">
        <v>0</v>
      </c>
      <c r="S91" s="74">
        <v>0</v>
      </c>
      <c r="U91" s="73">
        <v>5.41</v>
      </c>
      <c r="V91" s="74">
        <v>-22</v>
      </c>
      <c r="W91">
        <v>0</v>
      </c>
      <c r="X91">
        <v>-22</v>
      </c>
      <c r="Y91">
        <v>5.41</v>
      </c>
      <c r="Z91">
        <v>0</v>
      </c>
    </row>
    <row r="92" spans="7:26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7.63</v>
      </c>
      <c r="N92" s="73">
        <v>0</v>
      </c>
      <c r="O92" s="46">
        <v>-67</v>
      </c>
      <c r="P92" s="46">
        <v>0</v>
      </c>
      <c r="Q92" s="46">
        <v>0</v>
      </c>
      <c r="R92" s="46">
        <v>0</v>
      </c>
      <c r="S92" s="74">
        <v>0</v>
      </c>
      <c r="U92" s="73">
        <v>7.63</v>
      </c>
      <c r="V92" s="74">
        <v>-67</v>
      </c>
      <c r="W92">
        <v>0</v>
      </c>
      <c r="X92">
        <v>-67</v>
      </c>
      <c r="Y92">
        <v>7.63</v>
      </c>
      <c r="Z92">
        <v>0</v>
      </c>
    </row>
    <row r="93" spans="7:26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3.67</v>
      </c>
      <c r="N93" s="73">
        <v>0</v>
      </c>
      <c r="O93" s="46">
        <v>-107</v>
      </c>
      <c r="P93" s="46">
        <v>0</v>
      </c>
      <c r="Q93" s="46">
        <v>0</v>
      </c>
      <c r="R93" s="46">
        <v>0</v>
      </c>
      <c r="S93" s="74">
        <v>0</v>
      </c>
      <c r="U93" s="73">
        <v>3.67</v>
      </c>
      <c r="V93" s="74">
        <v>-107</v>
      </c>
      <c r="W93">
        <v>0</v>
      </c>
      <c r="X93">
        <v>-107</v>
      </c>
      <c r="Y93">
        <v>3.67</v>
      </c>
      <c r="Z93">
        <v>0</v>
      </c>
    </row>
    <row r="94" spans="7:26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4.54</v>
      </c>
      <c r="N94" s="73">
        <v>0</v>
      </c>
      <c r="O94" s="46">
        <v>-152</v>
      </c>
      <c r="P94" s="46">
        <v>0</v>
      </c>
      <c r="Q94" s="46">
        <v>0</v>
      </c>
      <c r="R94" s="46">
        <v>0</v>
      </c>
      <c r="S94" s="74">
        <v>0</v>
      </c>
      <c r="U94" s="73">
        <v>4.54</v>
      </c>
      <c r="V94" s="74">
        <v>-152</v>
      </c>
      <c r="W94">
        <v>0</v>
      </c>
      <c r="X94">
        <v>-152</v>
      </c>
      <c r="Y94">
        <v>4.54</v>
      </c>
      <c r="Z94">
        <v>0</v>
      </c>
    </row>
    <row r="95" spans="7:26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3.96</v>
      </c>
      <c r="N95" s="73">
        <v>0</v>
      </c>
      <c r="O95" s="46">
        <v>-137</v>
      </c>
      <c r="P95" s="46">
        <v>0</v>
      </c>
      <c r="Q95" s="46">
        <v>0</v>
      </c>
      <c r="R95" s="46">
        <v>0</v>
      </c>
      <c r="S95" s="74">
        <v>0</v>
      </c>
      <c r="U95" s="73">
        <v>3.96</v>
      </c>
      <c r="V95" s="74">
        <v>-137</v>
      </c>
      <c r="W95">
        <v>0</v>
      </c>
      <c r="X95">
        <v>-137</v>
      </c>
      <c r="Y95">
        <v>3.96</v>
      </c>
      <c r="Z95">
        <v>0</v>
      </c>
    </row>
    <row r="96" spans="7:26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-142</v>
      </c>
      <c r="P96" s="46">
        <v>0</v>
      </c>
      <c r="Q96" s="46">
        <v>0</v>
      </c>
      <c r="R96" s="46">
        <v>0</v>
      </c>
      <c r="S96" s="74">
        <v>0</v>
      </c>
      <c r="U96" s="73">
        <v>0</v>
      </c>
      <c r="V96" s="74">
        <v>-142</v>
      </c>
      <c r="W96">
        <v>0</v>
      </c>
      <c r="X96">
        <v>-142</v>
      </c>
      <c r="Y96">
        <v>0</v>
      </c>
      <c r="Z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-172</v>
      </c>
      <c r="P97" s="46">
        <v>0</v>
      </c>
      <c r="Q97" s="46">
        <v>0</v>
      </c>
      <c r="R97" s="46">
        <v>0</v>
      </c>
      <c r="S97" s="74">
        <v>0</v>
      </c>
      <c r="U97" s="73">
        <v>0</v>
      </c>
      <c r="V97" s="74">
        <v>-172</v>
      </c>
      <c r="W97">
        <v>0</v>
      </c>
      <c r="X97">
        <v>-172</v>
      </c>
      <c r="Y97">
        <v>0</v>
      </c>
      <c r="Z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-182</v>
      </c>
      <c r="P98" s="46">
        <v>0</v>
      </c>
      <c r="Q98" s="46">
        <v>0</v>
      </c>
      <c r="R98" s="46">
        <v>0</v>
      </c>
      <c r="S98" s="74">
        <v>0</v>
      </c>
      <c r="U98" s="73">
        <v>0</v>
      </c>
      <c r="V98" s="74">
        <v>-182</v>
      </c>
      <c r="W98">
        <v>0</v>
      </c>
      <c r="X98">
        <v>-182</v>
      </c>
      <c r="Y98">
        <v>0</v>
      </c>
      <c r="Z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0.154725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4.4479999999999999E-2</v>
      </c>
      <c r="N99" s="68">
        <f t="shared" si="1"/>
        <v>0</v>
      </c>
      <c r="O99" s="69">
        <f t="shared" si="1"/>
        <v>-3.9480499999999998</v>
      </c>
      <c r="P99" s="69">
        <f t="shared" si="1"/>
        <v>-1.1139675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0.19920499999999999</v>
      </c>
      <c r="V99" s="70">
        <f t="shared" si="1"/>
        <v>-5.0620174999999996</v>
      </c>
      <c r="W99">
        <f t="shared" si="1"/>
        <v>0.154725</v>
      </c>
      <c r="X99">
        <f t="shared" si="1"/>
        <v>-3.9480499999999998</v>
      </c>
      <c r="Y99">
        <f t="shared" si="1"/>
        <v>4.4479999999999999E-2</v>
      </c>
      <c r="Z99">
        <f t="shared" si="1"/>
        <v>-1.1139675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F3" activePane="bottomRight" state="frozen"/>
      <selection sqref="A1:D35"/>
      <selection pane="topRight" sqref="A1:D35"/>
      <selection pane="bottomLeft" sqref="A1:D35"/>
      <selection pane="bottomRight" activeCell="AP3" sqref="AP3:AP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2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W1" t="s">
        <v>145</v>
      </c>
      <c r="X1" t="s">
        <v>145</v>
      </c>
      <c r="Y1" t="s">
        <v>145</v>
      </c>
      <c r="Z1" t="s">
        <v>540</v>
      </c>
      <c r="AA1" t="s">
        <v>145</v>
      </c>
      <c r="AB1" t="s">
        <v>146</v>
      </c>
      <c r="AC1" t="s">
        <v>545</v>
      </c>
      <c r="AD1" t="s">
        <v>146</v>
      </c>
      <c r="AE1" t="s">
        <v>145</v>
      </c>
      <c r="AF1" t="s">
        <v>145</v>
      </c>
      <c r="AG1" t="s">
        <v>551</v>
      </c>
      <c r="AH1" t="s">
        <v>146</v>
      </c>
      <c r="AI1" t="s">
        <v>554</v>
      </c>
      <c r="AJ1" t="s">
        <v>145</v>
      </c>
      <c r="AK1" t="s">
        <v>557</v>
      </c>
      <c r="AL1" t="s">
        <v>559</v>
      </c>
      <c r="AM1" t="s">
        <v>146</v>
      </c>
      <c r="AN1" t="s">
        <v>149</v>
      </c>
      <c r="AO1" t="s">
        <v>564</v>
      </c>
      <c r="AP1" t="s">
        <v>554</v>
      </c>
    </row>
    <row r="2" spans="1:42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W2" s="28" t="s">
        <v>534</v>
      </c>
      <c r="X2" t="s">
        <v>536</v>
      </c>
      <c r="Y2" t="s">
        <v>538</v>
      </c>
      <c r="Z2" t="s">
        <v>369</v>
      </c>
      <c r="AA2" t="s">
        <v>534</v>
      </c>
      <c r="AB2" t="s">
        <v>543</v>
      </c>
      <c r="AC2" t="s">
        <v>358</v>
      </c>
      <c r="AD2" t="s">
        <v>547</v>
      </c>
      <c r="AE2" t="s">
        <v>536</v>
      </c>
      <c r="AF2" t="s">
        <v>536</v>
      </c>
      <c r="AG2" t="s">
        <v>148</v>
      </c>
      <c r="AH2" t="s">
        <v>547</v>
      </c>
      <c r="AI2" t="s">
        <v>148</v>
      </c>
      <c r="AJ2" t="s">
        <v>547</v>
      </c>
      <c r="AK2" t="s">
        <v>148</v>
      </c>
      <c r="AL2" t="s">
        <v>149</v>
      </c>
      <c r="AM2" t="s">
        <v>536</v>
      </c>
      <c r="AN2" t="s">
        <v>562</v>
      </c>
      <c r="AO2" t="s">
        <v>146</v>
      </c>
      <c r="AP2" t="s">
        <v>148</v>
      </c>
    </row>
    <row r="3" spans="1:42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0.39</v>
      </c>
      <c r="I3" s="53">
        <v>0</v>
      </c>
      <c r="J3" s="53">
        <v>0</v>
      </c>
      <c r="K3" s="53">
        <v>48.28</v>
      </c>
      <c r="L3" s="53">
        <v>0</v>
      </c>
      <c r="M3" s="72">
        <v>0</v>
      </c>
      <c r="N3" s="71">
        <v>236.1</v>
      </c>
      <c r="O3" s="53">
        <v>284.02999999999997</v>
      </c>
      <c r="P3" s="53">
        <v>200</v>
      </c>
      <c r="Q3" s="53">
        <v>0</v>
      </c>
      <c r="R3" s="53">
        <v>0</v>
      </c>
      <c r="S3" s="72">
        <v>0</v>
      </c>
      <c r="W3">
        <v>0</v>
      </c>
      <c r="X3">
        <v>0</v>
      </c>
      <c r="Y3">
        <v>25</v>
      </c>
      <c r="Z3">
        <v>0</v>
      </c>
      <c r="AA3">
        <v>0</v>
      </c>
      <c r="AB3">
        <v>50</v>
      </c>
      <c r="AC3">
        <v>0.39</v>
      </c>
      <c r="AD3">
        <v>150</v>
      </c>
      <c r="AE3">
        <v>79.489999999999995</v>
      </c>
      <c r="AF3">
        <v>81.61</v>
      </c>
      <c r="AG3">
        <v>48.28</v>
      </c>
      <c r="AH3">
        <v>50</v>
      </c>
      <c r="AI3">
        <v>0</v>
      </c>
      <c r="AJ3">
        <v>50</v>
      </c>
      <c r="AK3">
        <v>0</v>
      </c>
      <c r="AL3">
        <v>0</v>
      </c>
      <c r="AM3">
        <v>34.03</v>
      </c>
      <c r="AN3">
        <v>200</v>
      </c>
      <c r="AO3">
        <v>0</v>
      </c>
      <c r="AP3">
        <v>0</v>
      </c>
    </row>
    <row r="4" spans="1:42">
      <c r="A4" t="s">
        <v>234</v>
      </c>
      <c r="B4" t="s">
        <v>226</v>
      </c>
      <c r="C4" t="s">
        <v>228</v>
      </c>
      <c r="G4" t="s">
        <v>46</v>
      </c>
      <c r="H4" s="73">
        <v>0.39</v>
      </c>
      <c r="I4" s="46">
        <v>0</v>
      </c>
      <c r="J4" s="46">
        <v>0</v>
      </c>
      <c r="K4" s="46">
        <v>48.28</v>
      </c>
      <c r="L4" s="46">
        <v>0</v>
      </c>
      <c r="M4" s="74">
        <v>0</v>
      </c>
      <c r="N4" s="73">
        <v>236.1</v>
      </c>
      <c r="O4" s="46">
        <v>284.02999999999997</v>
      </c>
      <c r="P4" s="46">
        <v>200</v>
      </c>
      <c r="Q4" s="46">
        <v>0</v>
      </c>
      <c r="R4" s="46">
        <v>0</v>
      </c>
      <c r="S4" s="74">
        <v>0</v>
      </c>
      <c r="W4">
        <v>0</v>
      </c>
      <c r="X4">
        <v>0</v>
      </c>
      <c r="Y4">
        <v>25</v>
      </c>
      <c r="Z4">
        <v>0</v>
      </c>
      <c r="AA4">
        <v>0</v>
      </c>
      <c r="AB4">
        <v>50</v>
      </c>
      <c r="AC4">
        <v>0.39</v>
      </c>
      <c r="AD4">
        <v>150</v>
      </c>
      <c r="AE4">
        <v>79.489999999999995</v>
      </c>
      <c r="AF4">
        <v>81.61</v>
      </c>
      <c r="AG4">
        <v>48.28</v>
      </c>
      <c r="AH4">
        <v>50</v>
      </c>
      <c r="AI4">
        <v>0</v>
      </c>
      <c r="AJ4">
        <v>50</v>
      </c>
      <c r="AK4">
        <v>0</v>
      </c>
      <c r="AL4">
        <v>0</v>
      </c>
      <c r="AM4">
        <v>34.03</v>
      </c>
      <c r="AN4">
        <v>200</v>
      </c>
      <c r="AO4">
        <v>0</v>
      </c>
      <c r="AP4">
        <v>0</v>
      </c>
    </row>
    <row r="5" spans="1:42">
      <c r="A5" t="s">
        <v>235</v>
      </c>
      <c r="B5" t="s">
        <v>227</v>
      </c>
      <c r="C5" t="s">
        <v>229</v>
      </c>
      <c r="G5" t="s">
        <v>47</v>
      </c>
      <c r="H5" s="73">
        <v>0.39</v>
      </c>
      <c r="I5" s="46">
        <v>0</v>
      </c>
      <c r="J5" s="46">
        <v>0</v>
      </c>
      <c r="K5" s="46">
        <v>48.28</v>
      </c>
      <c r="L5" s="46">
        <v>0</v>
      </c>
      <c r="M5" s="74">
        <v>0</v>
      </c>
      <c r="N5" s="73">
        <v>236.1</v>
      </c>
      <c r="O5" s="46">
        <v>284.02999999999997</v>
      </c>
      <c r="P5" s="46">
        <v>200</v>
      </c>
      <c r="Q5" s="46">
        <v>0</v>
      </c>
      <c r="R5" s="46">
        <v>0</v>
      </c>
      <c r="S5" s="74">
        <v>0</v>
      </c>
      <c r="W5">
        <v>0</v>
      </c>
      <c r="X5">
        <v>0</v>
      </c>
      <c r="Y5">
        <v>25</v>
      </c>
      <c r="Z5">
        <v>0</v>
      </c>
      <c r="AA5">
        <v>0</v>
      </c>
      <c r="AB5">
        <v>50</v>
      </c>
      <c r="AC5">
        <v>0.39</v>
      </c>
      <c r="AD5">
        <v>150</v>
      </c>
      <c r="AE5">
        <v>79.489999999999995</v>
      </c>
      <c r="AF5">
        <v>81.61</v>
      </c>
      <c r="AG5">
        <v>48.28</v>
      </c>
      <c r="AH5">
        <v>50</v>
      </c>
      <c r="AI5">
        <v>0</v>
      </c>
      <c r="AJ5">
        <v>50</v>
      </c>
      <c r="AK5">
        <v>0</v>
      </c>
      <c r="AL5">
        <v>0</v>
      </c>
      <c r="AM5">
        <v>34.03</v>
      </c>
      <c r="AN5">
        <v>200</v>
      </c>
      <c r="AO5">
        <v>0</v>
      </c>
      <c r="AP5">
        <v>0</v>
      </c>
    </row>
    <row r="6" spans="1:42">
      <c r="A6" t="s">
        <v>236</v>
      </c>
      <c r="B6" t="s">
        <v>258</v>
      </c>
      <c r="C6" t="s">
        <v>230</v>
      </c>
      <c r="G6" t="s">
        <v>48</v>
      </c>
      <c r="H6" s="73">
        <v>0.39</v>
      </c>
      <c r="I6" s="46">
        <v>0</v>
      </c>
      <c r="J6" s="46">
        <v>0</v>
      </c>
      <c r="K6" s="46">
        <v>48.28</v>
      </c>
      <c r="L6" s="46">
        <v>0</v>
      </c>
      <c r="M6" s="74">
        <v>0</v>
      </c>
      <c r="N6" s="73">
        <v>236.1</v>
      </c>
      <c r="O6" s="46">
        <v>284.02999999999997</v>
      </c>
      <c r="P6" s="46">
        <v>200</v>
      </c>
      <c r="Q6" s="46">
        <v>0</v>
      </c>
      <c r="R6" s="46">
        <v>0</v>
      </c>
      <c r="S6" s="74">
        <v>0</v>
      </c>
      <c r="W6">
        <v>0</v>
      </c>
      <c r="X6">
        <v>0</v>
      </c>
      <c r="Y6">
        <v>25</v>
      </c>
      <c r="Z6">
        <v>0</v>
      </c>
      <c r="AA6">
        <v>0</v>
      </c>
      <c r="AB6">
        <v>50</v>
      </c>
      <c r="AC6">
        <v>0.39</v>
      </c>
      <c r="AD6">
        <v>150</v>
      </c>
      <c r="AE6">
        <v>79.489999999999995</v>
      </c>
      <c r="AF6">
        <v>81.61</v>
      </c>
      <c r="AG6">
        <v>48.28</v>
      </c>
      <c r="AH6">
        <v>50</v>
      </c>
      <c r="AI6">
        <v>0</v>
      </c>
      <c r="AJ6">
        <v>50</v>
      </c>
      <c r="AK6">
        <v>0</v>
      </c>
      <c r="AL6">
        <v>0</v>
      </c>
      <c r="AM6">
        <v>34.03</v>
      </c>
      <c r="AN6">
        <v>200</v>
      </c>
      <c r="AO6">
        <v>0</v>
      </c>
      <c r="AP6">
        <v>0</v>
      </c>
    </row>
    <row r="7" spans="1:42">
      <c r="A7" t="s">
        <v>237</v>
      </c>
      <c r="B7" t="s">
        <v>280</v>
      </c>
      <c r="C7" t="s">
        <v>259</v>
      </c>
      <c r="G7" t="s">
        <v>49</v>
      </c>
      <c r="H7" s="73">
        <v>0.39</v>
      </c>
      <c r="I7" s="46">
        <v>0</v>
      </c>
      <c r="J7" s="46">
        <v>0</v>
      </c>
      <c r="K7" s="46">
        <v>48.28</v>
      </c>
      <c r="L7" s="46">
        <v>0</v>
      </c>
      <c r="M7" s="74">
        <v>0</v>
      </c>
      <c r="N7" s="73">
        <v>236.1</v>
      </c>
      <c r="O7" s="46">
        <v>284.02999999999997</v>
      </c>
      <c r="P7" s="46">
        <v>200</v>
      </c>
      <c r="Q7" s="46">
        <v>0</v>
      </c>
      <c r="R7" s="46">
        <v>0</v>
      </c>
      <c r="S7" s="74">
        <v>0</v>
      </c>
      <c r="W7">
        <v>0</v>
      </c>
      <c r="X7">
        <v>0</v>
      </c>
      <c r="Y7">
        <v>25</v>
      </c>
      <c r="Z7">
        <v>0</v>
      </c>
      <c r="AA7">
        <v>0</v>
      </c>
      <c r="AB7">
        <v>50</v>
      </c>
      <c r="AC7">
        <v>0.39</v>
      </c>
      <c r="AD7">
        <v>150</v>
      </c>
      <c r="AE7">
        <v>79.489999999999995</v>
      </c>
      <c r="AF7">
        <v>81.61</v>
      </c>
      <c r="AG7">
        <v>48.28</v>
      </c>
      <c r="AH7">
        <v>50</v>
      </c>
      <c r="AI7">
        <v>0</v>
      </c>
      <c r="AJ7">
        <v>50</v>
      </c>
      <c r="AK7">
        <v>0</v>
      </c>
      <c r="AL7">
        <v>0</v>
      </c>
      <c r="AM7">
        <v>34.03</v>
      </c>
      <c r="AN7">
        <v>200</v>
      </c>
      <c r="AO7">
        <v>0</v>
      </c>
      <c r="AP7">
        <v>0</v>
      </c>
    </row>
    <row r="8" spans="1:42">
      <c r="A8" t="s">
        <v>238</v>
      </c>
      <c r="B8" t="s">
        <v>315</v>
      </c>
      <c r="C8" t="s">
        <v>231</v>
      </c>
      <c r="G8" t="s">
        <v>50</v>
      </c>
      <c r="H8" s="73">
        <v>0.39</v>
      </c>
      <c r="I8" s="46">
        <v>0</v>
      </c>
      <c r="J8" s="46">
        <v>0</v>
      </c>
      <c r="K8" s="46">
        <v>48.28</v>
      </c>
      <c r="L8" s="46">
        <v>0</v>
      </c>
      <c r="M8" s="74">
        <v>0</v>
      </c>
      <c r="N8" s="73">
        <v>236.1</v>
      </c>
      <c r="O8" s="46">
        <v>284.02999999999997</v>
      </c>
      <c r="P8" s="46">
        <v>200</v>
      </c>
      <c r="Q8" s="46">
        <v>0</v>
      </c>
      <c r="R8" s="46">
        <v>0</v>
      </c>
      <c r="S8" s="74">
        <v>0</v>
      </c>
      <c r="W8">
        <v>0</v>
      </c>
      <c r="X8">
        <v>0</v>
      </c>
      <c r="Y8">
        <v>25</v>
      </c>
      <c r="Z8">
        <v>0</v>
      </c>
      <c r="AA8">
        <v>0</v>
      </c>
      <c r="AB8">
        <v>50</v>
      </c>
      <c r="AC8">
        <v>0.39</v>
      </c>
      <c r="AD8">
        <v>150</v>
      </c>
      <c r="AE8">
        <v>79.489999999999995</v>
      </c>
      <c r="AF8">
        <v>81.61</v>
      </c>
      <c r="AG8">
        <v>48.28</v>
      </c>
      <c r="AH8">
        <v>50</v>
      </c>
      <c r="AI8">
        <v>0</v>
      </c>
      <c r="AJ8">
        <v>50</v>
      </c>
      <c r="AK8">
        <v>0</v>
      </c>
      <c r="AL8">
        <v>0</v>
      </c>
      <c r="AM8">
        <v>34.03</v>
      </c>
      <c r="AN8">
        <v>200</v>
      </c>
      <c r="AO8">
        <v>0</v>
      </c>
      <c r="AP8">
        <v>0</v>
      </c>
    </row>
    <row r="9" spans="1:42">
      <c r="A9" t="s">
        <v>239</v>
      </c>
      <c r="B9" t="s">
        <v>335</v>
      </c>
      <c r="C9" t="s">
        <v>232</v>
      </c>
      <c r="G9" t="s">
        <v>51</v>
      </c>
      <c r="H9" s="73">
        <v>0.39</v>
      </c>
      <c r="I9" s="46">
        <v>0</v>
      </c>
      <c r="J9" s="46">
        <v>0</v>
      </c>
      <c r="K9" s="46">
        <v>48.28</v>
      </c>
      <c r="L9" s="46">
        <v>0</v>
      </c>
      <c r="M9" s="74">
        <v>0</v>
      </c>
      <c r="N9" s="73">
        <v>236.1</v>
      </c>
      <c r="O9" s="46">
        <v>284.02999999999997</v>
      </c>
      <c r="P9" s="46">
        <v>200</v>
      </c>
      <c r="Q9" s="46">
        <v>0</v>
      </c>
      <c r="R9" s="46">
        <v>0</v>
      </c>
      <c r="S9" s="74">
        <v>0</v>
      </c>
      <c r="W9">
        <v>0</v>
      </c>
      <c r="X9">
        <v>0</v>
      </c>
      <c r="Y9">
        <v>25</v>
      </c>
      <c r="Z9">
        <v>0</v>
      </c>
      <c r="AA9">
        <v>0</v>
      </c>
      <c r="AB9">
        <v>50</v>
      </c>
      <c r="AC9">
        <v>0.39</v>
      </c>
      <c r="AD9">
        <v>150</v>
      </c>
      <c r="AE9">
        <v>79.489999999999995</v>
      </c>
      <c r="AF9">
        <v>81.61</v>
      </c>
      <c r="AG9">
        <v>48.28</v>
      </c>
      <c r="AH9">
        <v>50</v>
      </c>
      <c r="AI9">
        <v>0</v>
      </c>
      <c r="AJ9">
        <v>50</v>
      </c>
      <c r="AK9">
        <v>0</v>
      </c>
      <c r="AL9">
        <v>0</v>
      </c>
      <c r="AM9">
        <v>34.03</v>
      </c>
      <c r="AN9">
        <v>200</v>
      </c>
      <c r="AO9">
        <v>0</v>
      </c>
      <c r="AP9">
        <v>0</v>
      </c>
    </row>
    <row r="10" spans="1:42">
      <c r="A10" t="s">
        <v>260</v>
      </c>
      <c r="C10" t="s">
        <v>233</v>
      </c>
      <c r="G10" t="s">
        <v>52</v>
      </c>
      <c r="H10" s="73">
        <v>0.39</v>
      </c>
      <c r="I10" s="46">
        <v>0</v>
      </c>
      <c r="J10" s="46">
        <v>0</v>
      </c>
      <c r="K10" s="46">
        <v>48.28</v>
      </c>
      <c r="L10" s="46">
        <v>0</v>
      </c>
      <c r="M10" s="74">
        <v>0</v>
      </c>
      <c r="N10" s="73">
        <v>236.1</v>
      </c>
      <c r="O10" s="46">
        <v>284.02999999999997</v>
      </c>
      <c r="P10" s="46">
        <v>200</v>
      </c>
      <c r="Q10" s="46">
        <v>0</v>
      </c>
      <c r="R10" s="46">
        <v>0</v>
      </c>
      <c r="S10" s="74">
        <v>0</v>
      </c>
      <c r="W10">
        <v>0</v>
      </c>
      <c r="X10">
        <v>0</v>
      </c>
      <c r="Y10">
        <v>25</v>
      </c>
      <c r="Z10">
        <v>0</v>
      </c>
      <c r="AA10">
        <v>0</v>
      </c>
      <c r="AB10">
        <v>50</v>
      </c>
      <c r="AC10">
        <v>0.39</v>
      </c>
      <c r="AD10">
        <v>150</v>
      </c>
      <c r="AE10">
        <v>79.489999999999995</v>
      </c>
      <c r="AF10">
        <v>81.61</v>
      </c>
      <c r="AG10">
        <v>48.28</v>
      </c>
      <c r="AH10">
        <v>50</v>
      </c>
      <c r="AI10">
        <v>0</v>
      </c>
      <c r="AJ10">
        <v>50</v>
      </c>
      <c r="AK10">
        <v>0</v>
      </c>
      <c r="AL10">
        <v>0</v>
      </c>
      <c r="AM10">
        <v>34.03</v>
      </c>
      <c r="AN10">
        <v>200</v>
      </c>
      <c r="AO10">
        <v>0</v>
      </c>
      <c r="AP10">
        <v>0</v>
      </c>
    </row>
    <row r="11" spans="1:42">
      <c r="A11" t="s">
        <v>240</v>
      </c>
      <c r="C11" t="s">
        <v>316</v>
      </c>
      <c r="G11" t="s">
        <v>53</v>
      </c>
      <c r="H11" s="73">
        <v>0.39</v>
      </c>
      <c r="I11" s="46">
        <v>0</v>
      </c>
      <c r="J11" s="46">
        <v>0</v>
      </c>
      <c r="K11" s="46">
        <v>48.28</v>
      </c>
      <c r="L11" s="46">
        <v>0</v>
      </c>
      <c r="M11" s="74">
        <v>0</v>
      </c>
      <c r="N11" s="73">
        <v>236.1</v>
      </c>
      <c r="O11" s="46">
        <v>284.02999999999997</v>
      </c>
      <c r="P11" s="46">
        <v>200</v>
      </c>
      <c r="Q11" s="46">
        <v>0</v>
      </c>
      <c r="R11" s="46">
        <v>0</v>
      </c>
      <c r="S11" s="74">
        <v>0</v>
      </c>
      <c r="W11">
        <v>0</v>
      </c>
      <c r="X11">
        <v>0</v>
      </c>
      <c r="Y11">
        <v>25</v>
      </c>
      <c r="Z11">
        <v>0</v>
      </c>
      <c r="AA11">
        <v>0</v>
      </c>
      <c r="AB11">
        <v>50</v>
      </c>
      <c r="AC11">
        <v>0.39</v>
      </c>
      <c r="AD11">
        <v>150</v>
      </c>
      <c r="AE11">
        <v>79.489999999999995</v>
      </c>
      <c r="AF11">
        <v>81.61</v>
      </c>
      <c r="AG11">
        <v>48.28</v>
      </c>
      <c r="AH11">
        <v>50</v>
      </c>
      <c r="AI11">
        <v>0</v>
      </c>
      <c r="AJ11">
        <v>50</v>
      </c>
      <c r="AK11">
        <v>0</v>
      </c>
      <c r="AL11">
        <v>0</v>
      </c>
      <c r="AM11">
        <v>34.03</v>
      </c>
      <c r="AN11">
        <v>200</v>
      </c>
      <c r="AO11">
        <v>0</v>
      </c>
      <c r="AP11">
        <v>0</v>
      </c>
    </row>
    <row r="12" spans="1:42">
      <c r="A12" t="s">
        <v>241</v>
      </c>
      <c r="C12" t="s">
        <v>336</v>
      </c>
      <c r="G12" t="s">
        <v>54</v>
      </c>
      <c r="H12" s="73">
        <v>0.39</v>
      </c>
      <c r="I12" s="46">
        <v>0</v>
      </c>
      <c r="J12" s="46">
        <v>0</v>
      </c>
      <c r="K12" s="46">
        <v>48.28</v>
      </c>
      <c r="L12" s="46">
        <v>0</v>
      </c>
      <c r="M12" s="74">
        <v>0</v>
      </c>
      <c r="N12" s="73">
        <v>236.1</v>
      </c>
      <c r="O12" s="46">
        <v>284.02999999999997</v>
      </c>
      <c r="P12" s="46">
        <v>200</v>
      </c>
      <c r="Q12" s="46">
        <v>0</v>
      </c>
      <c r="R12" s="46">
        <v>0</v>
      </c>
      <c r="S12" s="74">
        <v>0</v>
      </c>
      <c r="W12">
        <v>0</v>
      </c>
      <c r="X12">
        <v>0</v>
      </c>
      <c r="Y12">
        <v>25</v>
      </c>
      <c r="Z12">
        <v>0</v>
      </c>
      <c r="AA12">
        <v>0</v>
      </c>
      <c r="AB12">
        <v>50</v>
      </c>
      <c r="AC12">
        <v>0.39</v>
      </c>
      <c r="AD12">
        <v>150</v>
      </c>
      <c r="AE12">
        <v>79.489999999999995</v>
      </c>
      <c r="AF12">
        <v>81.61</v>
      </c>
      <c r="AG12">
        <v>48.28</v>
      </c>
      <c r="AH12">
        <v>50</v>
      </c>
      <c r="AI12">
        <v>0</v>
      </c>
      <c r="AJ12">
        <v>50</v>
      </c>
      <c r="AK12">
        <v>0</v>
      </c>
      <c r="AL12">
        <v>0</v>
      </c>
      <c r="AM12">
        <v>34.03</v>
      </c>
      <c r="AN12">
        <v>200</v>
      </c>
      <c r="AO12">
        <v>0</v>
      </c>
      <c r="AP12">
        <v>0</v>
      </c>
    </row>
    <row r="13" spans="1:42">
      <c r="A13" t="s">
        <v>242</v>
      </c>
      <c r="G13" t="s">
        <v>55</v>
      </c>
      <c r="H13" s="73">
        <v>0.39</v>
      </c>
      <c r="I13" s="46">
        <v>0</v>
      </c>
      <c r="J13" s="46">
        <v>0</v>
      </c>
      <c r="K13" s="46">
        <v>48.28</v>
      </c>
      <c r="L13" s="46">
        <v>0</v>
      </c>
      <c r="M13" s="74">
        <v>0</v>
      </c>
      <c r="N13" s="73">
        <v>236.1</v>
      </c>
      <c r="O13" s="46">
        <v>284.02999999999997</v>
      </c>
      <c r="P13" s="46">
        <v>200</v>
      </c>
      <c r="Q13" s="46">
        <v>0</v>
      </c>
      <c r="R13" s="46">
        <v>0</v>
      </c>
      <c r="S13" s="74">
        <v>0</v>
      </c>
      <c r="W13">
        <v>0</v>
      </c>
      <c r="X13">
        <v>0</v>
      </c>
      <c r="Y13">
        <v>25</v>
      </c>
      <c r="Z13">
        <v>0</v>
      </c>
      <c r="AA13">
        <v>0</v>
      </c>
      <c r="AB13">
        <v>50</v>
      </c>
      <c r="AC13">
        <v>0.39</v>
      </c>
      <c r="AD13">
        <v>150</v>
      </c>
      <c r="AE13">
        <v>79.489999999999995</v>
      </c>
      <c r="AF13">
        <v>81.61</v>
      </c>
      <c r="AG13">
        <v>48.28</v>
      </c>
      <c r="AH13">
        <v>50</v>
      </c>
      <c r="AI13">
        <v>0</v>
      </c>
      <c r="AJ13">
        <v>50</v>
      </c>
      <c r="AK13">
        <v>0</v>
      </c>
      <c r="AL13">
        <v>0</v>
      </c>
      <c r="AM13">
        <v>34.03</v>
      </c>
      <c r="AN13">
        <v>200</v>
      </c>
      <c r="AO13">
        <v>0</v>
      </c>
      <c r="AP13">
        <v>0</v>
      </c>
    </row>
    <row r="14" spans="1:42">
      <c r="A14" t="s">
        <v>243</v>
      </c>
      <c r="G14" t="s">
        <v>56</v>
      </c>
      <c r="H14" s="73">
        <v>0.39</v>
      </c>
      <c r="I14" s="46">
        <v>0</v>
      </c>
      <c r="J14" s="46">
        <v>0</v>
      </c>
      <c r="K14" s="46">
        <v>48.28</v>
      </c>
      <c r="L14" s="46">
        <v>0</v>
      </c>
      <c r="M14" s="74">
        <v>0</v>
      </c>
      <c r="N14" s="73">
        <v>236.1</v>
      </c>
      <c r="O14" s="46">
        <v>284.02999999999997</v>
      </c>
      <c r="P14" s="46">
        <v>200</v>
      </c>
      <c r="Q14" s="46">
        <v>0</v>
      </c>
      <c r="R14" s="46">
        <v>0</v>
      </c>
      <c r="S14" s="74">
        <v>0</v>
      </c>
      <c r="W14">
        <v>0</v>
      </c>
      <c r="X14">
        <v>0</v>
      </c>
      <c r="Y14">
        <v>25</v>
      </c>
      <c r="Z14">
        <v>0</v>
      </c>
      <c r="AA14">
        <v>0</v>
      </c>
      <c r="AB14">
        <v>50</v>
      </c>
      <c r="AC14">
        <v>0.39</v>
      </c>
      <c r="AD14">
        <v>150</v>
      </c>
      <c r="AE14">
        <v>79.489999999999995</v>
      </c>
      <c r="AF14">
        <v>81.61</v>
      </c>
      <c r="AG14">
        <v>48.28</v>
      </c>
      <c r="AH14">
        <v>50</v>
      </c>
      <c r="AI14">
        <v>0</v>
      </c>
      <c r="AJ14">
        <v>50</v>
      </c>
      <c r="AK14">
        <v>0</v>
      </c>
      <c r="AL14">
        <v>0</v>
      </c>
      <c r="AM14">
        <v>34.03</v>
      </c>
      <c r="AN14">
        <v>200</v>
      </c>
      <c r="AO14">
        <v>0</v>
      </c>
      <c r="AP14">
        <v>0</v>
      </c>
    </row>
    <row r="15" spans="1:42">
      <c r="A15" t="s">
        <v>244</v>
      </c>
      <c r="G15" t="s">
        <v>57</v>
      </c>
      <c r="H15" s="73">
        <v>0.39</v>
      </c>
      <c r="I15" s="46">
        <v>0</v>
      </c>
      <c r="J15" s="46">
        <v>0</v>
      </c>
      <c r="K15" s="46">
        <v>48.28</v>
      </c>
      <c r="L15" s="46">
        <v>0</v>
      </c>
      <c r="M15" s="74">
        <v>0</v>
      </c>
      <c r="N15" s="73">
        <v>236.1</v>
      </c>
      <c r="O15" s="46">
        <v>284.02999999999997</v>
      </c>
      <c r="P15" s="46">
        <v>200</v>
      </c>
      <c r="Q15" s="46">
        <v>0</v>
      </c>
      <c r="R15" s="46">
        <v>0</v>
      </c>
      <c r="S15" s="74">
        <v>0</v>
      </c>
      <c r="W15">
        <v>0</v>
      </c>
      <c r="X15">
        <v>0</v>
      </c>
      <c r="Y15">
        <v>25</v>
      </c>
      <c r="Z15">
        <v>0</v>
      </c>
      <c r="AA15">
        <v>0</v>
      </c>
      <c r="AB15">
        <v>50</v>
      </c>
      <c r="AC15">
        <v>0.39</v>
      </c>
      <c r="AD15">
        <v>150</v>
      </c>
      <c r="AE15">
        <v>79.489999999999995</v>
      </c>
      <c r="AF15">
        <v>81.61</v>
      </c>
      <c r="AG15">
        <v>48.28</v>
      </c>
      <c r="AH15">
        <v>50</v>
      </c>
      <c r="AI15">
        <v>0</v>
      </c>
      <c r="AJ15">
        <v>50</v>
      </c>
      <c r="AK15">
        <v>0</v>
      </c>
      <c r="AL15">
        <v>0</v>
      </c>
      <c r="AM15">
        <v>34.03</v>
      </c>
      <c r="AN15">
        <v>200</v>
      </c>
      <c r="AO15">
        <v>0</v>
      </c>
      <c r="AP15">
        <v>0</v>
      </c>
    </row>
    <row r="16" spans="1:42">
      <c r="A16" t="s">
        <v>245</v>
      </c>
      <c r="G16" t="s">
        <v>58</v>
      </c>
      <c r="H16" s="73">
        <v>0.39</v>
      </c>
      <c r="I16" s="46">
        <v>0</v>
      </c>
      <c r="J16" s="46">
        <v>0</v>
      </c>
      <c r="K16" s="46">
        <v>48.28</v>
      </c>
      <c r="L16" s="46">
        <v>0</v>
      </c>
      <c r="M16" s="74">
        <v>0</v>
      </c>
      <c r="N16" s="73">
        <v>236.1</v>
      </c>
      <c r="O16" s="46">
        <v>284.02999999999997</v>
      </c>
      <c r="P16" s="46">
        <v>200</v>
      </c>
      <c r="Q16" s="46">
        <v>0</v>
      </c>
      <c r="R16" s="46">
        <v>0</v>
      </c>
      <c r="S16" s="74">
        <v>0</v>
      </c>
      <c r="W16">
        <v>0</v>
      </c>
      <c r="X16">
        <v>0</v>
      </c>
      <c r="Y16">
        <v>25</v>
      </c>
      <c r="Z16">
        <v>0</v>
      </c>
      <c r="AA16">
        <v>0</v>
      </c>
      <c r="AB16">
        <v>50</v>
      </c>
      <c r="AC16">
        <v>0.39</v>
      </c>
      <c r="AD16">
        <v>150</v>
      </c>
      <c r="AE16">
        <v>79.489999999999995</v>
      </c>
      <c r="AF16">
        <v>81.61</v>
      </c>
      <c r="AG16">
        <v>48.28</v>
      </c>
      <c r="AH16">
        <v>50</v>
      </c>
      <c r="AI16">
        <v>0</v>
      </c>
      <c r="AJ16">
        <v>50</v>
      </c>
      <c r="AK16">
        <v>0</v>
      </c>
      <c r="AL16">
        <v>0</v>
      </c>
      <c r="AM16">
        <v>34.03</v>
      </c>
      <c r="AN16">
        <v>200</v>
      </c>
      <c r="AO16">
        <v>0</v>
      </c>
      <c r="AP16">
        <v>0</v>
      </c>
    </row>
    <row r="17" spans="1:42">
      <c r="A17" t="s">
        <v>246</v>
      </c>
      <c r="G17" t="s">
        <v>59</v>
      </c>
      <c r="H17" s="73">
        <v>0.39</v>
      </c>
      <c r="I17" s="46">
        <v>0</v>
      </c>
      <c r="J17" s="46">
        <v>0</v>
      </c>
      <c r="K17" s="46">
        <v>48.28</v>
      </c>
      <c r="L17" s="46">
        <v>0</v>
      </c>
      <c r="M17" s="74">
        <v>0</v>
      </c>
      <c r="N17" s="73">
        <v>236.1</v>
      </c>
      <c r="O17" s="46">
        <v>284.02999999999997</v>
      </c>
      <c r="P17" s="46">
        <v>200</v>
      </c>
      <c r="Q17" s="46">
        <v>0</v>
      </c>
      <c r="R17" s="46">
        <v>0</v>
      </c>
      <c r="S17" s="74">
        <v>0</v>
      </c>
      <c r="W17">
        <v>0</v>
      </c>
      <c r="X17">
        <v>0</v>
      </c>
      <c r="Y17">
        <v>25</v>
      </c>
      <c r="Z17">
        <v>0</v>
      </c>
      <c r="AA17">
        <v>0</v>
      </c>
      <c r="AB17">
        <v>50</v>
      </c>
      <c r="AC17">
        <v>0.39</v>
      </c>
      <c r="AD17">
        <v>150</v>
      </c>
      <c r="AE17">
        <v>79.489999999999995</v>
      </c>
      <c r="AF17">
        <v>81.61</v>
      </c>
      <c r="AG17">
        <v>48.28</v>
      </c>
      <c r="AH17">
        <v>50</v>
      </c>
      <c r="AI17">
        <v>0</v>
      </c>
      <c r="AJ17">
        <v>50</v>
      </c>
      <c r="AK17">
        <v>0</v>
      </c>
      <c r="AL17">
        <v>0</v>
      </c>
      <c r="AM17">
        <v>34.03</v>
      </c>
      <c r="AN17">
        <v>200</v>
      </c>
      <c r="AO17">
        <v>0</v>
      </c>
      <c r="AP17">
        <v>0</v>
      </c>
    </row>
    <row r="18" spans="1:42">
      <c r="A18" t="s">
        <v>247</v>
      </c>
      <c r="G18" t="s">
        <v>60</v>
      </c>
      <c r="H18" s="73">
        <v>0.39</v>
      </c>
      <c r="I18" s="46">
        <v>0</v>
      </c>
      <c r="J18" s="46">
        <v>0</v>
      </c>
      <c r="K18" s="46">
        <v>48.28</v>
      </c>
      <c r="L18" s="46">
        <v>0</v>
      </c>
      <c r="M18" s="74">
        <v>0</v>
      </c>
      <c r="N18" s="73">
        <v>236.1</v>
      </c>
      <c r="O18" s="46">
        <v>284.02999999999997</v>
      </c>
      <c r="P18" s="46">
        <v>200</v>
      </c>
      <c r="Q18" s="46">
        <v>0</v>
      </c>
      <c r="R18" s="46">
        <v>0</v>
      </c>
      <c r="S18" s="74">
        <v>0</v>
      </c>
      <c r="W18">
        <v>0</v>
      </c>
      <c r="X18">
        <v>0</v>
      </c>
      <c r="Y18">
        <v>25</v>
      </c>
      <c r="Z18">
        <v>0</v>
      </c>
      <c r="AA18">
        <v>0</v>
      </c>
      <c r="AB18">
        <v>50</v>
      </c>
      <c r="AC18">
        <v>0.39</v>
      </c>
      <c r="AD18">
        <v>150</v>
      </c>
      <c r="AE18">
        <v>79.489999999999995</v>
      </c>
      <c r="AF18">
        <v>81.61</v>
      </c>
      <c r="AG18">
        <v>48.28</v>
      </c>
      <c r="AH18">
        <v>50</v>
      </c>
      <c r="AI18">
        <v>0</v>
      </c>
      <c r="AJ18">
        <v>50</v>
      </c>
      <c r="AK18">
        <v>0</v>
      </c>
      <c r="AL18">
        <v>0</v>
      </c>
      <c r="AM18">
        <v>34.03</v>
      </c>
      <c r="AN18">
        <v>200</v>
      </c>
      <c r="AO18">
        <v>0</v>
      </c>
      <c r="AP18">
        <v>0</v>
      </c>
    </row>
    <row r="19" spans="1:42">
      <c r="A19" t="s">
        <v>261</v>
      </c>
      <c r="G19" t="s">
        <v>61</v>
      </c>
      <c r="H19" s="73">
        <v>0.39</v>
      </c>
      <c r="I19" s="46">
        <v>0</v>
      </c>
      <c r="J19" s="46">
        <v>0</v>
      </c>
      <c r="K19" s="46">
        <v>48.28</v>
      </c>
      <c r="L19" s="46">
        <v>0</v>
      </c>
      <c r="M19" s="74">
        <v>0</v>
      </c>
      <c r="N19" s="73">
        <v>236.1</v>
      </c>
      <c r="O19" s="46">
        <v>284.02999999999997</v>
      </c>
      <c r="P19" s="46">
        <v>200</v>
      </c>
      <c r="Q19" s="46">
        <v>0</v>
      </c>
      <c r="R19" s="46">
        <v>0</v>
      </c>
      <c r="S19" s="74">
        <v>0</v>
      </c>
      <c r="W19">
        <v>0</v>
      </c>
      <c r="X19">
        <v>0</v>
      </c>
      <c r="Y19">
        <v>25</v>
      </c>
      <c r="Z19">
        <v>0</v>
      </c>
      <c r="AA19">
        <v>0</v>
      </c>
      <c r="AB19">
        <v>50</v>
      </c>
      <c r="AC19">
        <v>0.39</v>
      </c>
      <c r="AD19">
        <v>150</v>
      </c>
      <c r="AE19">
        <v>79.489999999999995</v>
      </c>
      <c r="AF19">
        <v>81.61</v>
      </c>
      <c r="AG19">
        <v>48.28</v>
      </c>
      <c r="AH19">
        <v>50</v>
      </c>
      <c r="AI19">
        <v>0</v>
      </c>
      <c r="AJ19">
        <v>50</v>
      </c>
      <c r="AK19">
        <v>0</v>
      </c>
      <c r="AL19">
        <v>0</v>
      </c>
      <c r="AM19">
        <v>34.03</v>
      </c>
      <c r="AN19">
        <v>200</v>
      </c>
      <c r="AO19">
        <v>0</v>
      </c>
      <c r="AP19">
        <v>0</v>
      </c>
    </row>
    <row r="20" spans="1:42">
      <c r="A20" t="s">
        <v>262</v>
      </c>
      <c r="G20" t="s">
        <v>62</v>
      </c>
      <c r="H20" s="73">
        <v>0.39</v>
      </c>
      <c r="I20" s="46">
        <v>0</v>
      </c>
      <c r="J20" s="46">
        <v>0</v>
      </c>
      <c r="K20" s="46">
        <v>48.28</v>
      </c>
      <c r="L20" s="46">
        <v>0</v>
      </c>
      <c r="M20" s="74">
        <v>0</v>
      </c>
      <c r="N20" s="73">
        <v>236.1</v>
      </c>
      <c r="O20" s="46">
        <v>284.02999999999997</v>
      </c>
      <c r="P20" s="46">
        <v>200</v>
      </c>
      <c r="Q20" s="46">
        <v>0</v>
      </c>
      <c r="R20" s="46">
        <v>0</v>
      </c>
      <c r="S20" s="74">
        <v>0</v>
      </c>
      <c r="W20">
        <v>0</v>
      </c>
      <c r="X20">
        <v>0</v>
      </c>
      <c r="Y20">
        <v>25</v>
      </c>
      <c r="Z20">
        <v>0</v>
      </c>
      <c r="AA20">
        <v>0</v>
      </c>
      <c r="AB20">
        <v>50</v>
      </c>
      <c r="AC20">
        <v>0.39</v>
      </c>
      <c r="AD20">
        <v>150</v>
      </c>
      <c r="AE20">
        <v>79.489999999999995</v>
      </c>
      <c r="AF20">
        <v>81.61</v>
      </c>
      <c r="AG20">
        <v>48.28</v>
      </c>
      <c r="AH20">
        <v>50</v>
      </c>
      <c r="AI20">
        <v>0</v>
      </c>
      <c r="AJ20">
        <v>50</v>
      </c>
      <c r="AK20">
        <v>0</v>
      </c>
      <c r="AL20">
        <v>0</v>
      </c>
      <c r="AM20">
        <v>34.03</v>
      </c>
      <c r="AN20">
        <v>200</v>
      </c>
      <c r="AO20">
        <v>0</v>
      </c>
      <c r="AP20">
        <v>0</v>
      </c>
    </row>
    <row r="21" spans="1:42">
      <c r="A21" t="s">
        <v>248</v>
      </c>
      <c r="G21" t="s">
        <v>63</v>
      </c>
      <c r="H21" s="73">
        <v>0.39</v>
      </c>
      <c r="I21" s="46">
        <v>0</v>
      </c>
      <c r="J21" s="46">
        <v>0</v>
      </c>
      <c r="K21" s="46">
        <v>48.28</v>
      </c>
      <c r="L21" s="46">
        <v>0</v>
      </c>
      <c r="M21" s="74">
        <v>0</v>
      </c>
      <c r="N21" s="73">
        <v>236.1</v>
      </c>
      <c r="O21" s="46">
        <v>284.02999999999997</v>
      </c>
      <c r="P21" s="46">
        <v>200</v>
      </c>
      <c r="Q21" s="46">
        <v>0</v>
      </c>
      <c r="R21" s="46">
        <v>0</v>
      </c>
      <c r="S21" s="74">
        <v>0</v>
      </c>
      <c r="W21">
        <v>0</v>
      </c>
      <c r="X21">
        <v>0</v>
      </c>
      <c r="Y21">
        <v>25</v>
      </c>
      <c r="Z21">
        <v>0</v>
      </c>
      <c r="AA21">
        <v>0</v>
      </c>
      <c r="AB21">
        <v>50</v>
      </c>
      <c r="AC21">
        <v>0.39</v>
      </c>
      <c r="AD21">
        <v>150</v>
      </c>
      <c r="AE21">
        <v>79.489999999999995</v>
      </c>
      <c r="AF21">
        <v>81.61</v>
      </c>
      <c r="AG21">
        <v>48.28</v>
      </c>
      <c r="AH21">
        <v>50</v>
      </c>
      <c r="AI21">
        <v>0</v>
      </c>
      <c r="AJ21">
        <v>50</v>
      </c>
      <c r="AK21">
        <v>0</v>
      </c>
      <c r="AL21">
        <v>0</v>
      </c>
      <c r="AM21">
        <v>34.03</v>
      </c>
      <c r="AN21">
        <v>200</v>
      </c>
      <c r="AO21">
        <v>0</v>
      </c>
      <c r="AP21">
        <v>0</v>
      </c>
    </row>
    <row r="22" spans="1:42">
      <c r="A22" t="s">
        <v>249</v>
      </c>
      <c r="G22" t="s">
        <v>64</v>
      </c>
      <c r="H22" s="73">
        <v>0.39</v>
      </c>
      <c r="I22" s="46">
        <v>0</v>
      </c>
      <c r="J22" s="46">
        <v>0</v>
      </c>
      <c r="K22" s="46">
        <v>48.28</v>
      </c>
      <c r="L22" s="46">
        <v>0</v>
      </c>
      <c r="M22" s="74">
        <v>0</v>
      </c>
      <c r="N22" s="73">
        <v>236.1</v>
      </c>
      <c r="O22" s="46">
        <v>284.02999999999997</v>
      </c>
      <c r="P22" s="46">
        <v>200</v>
      </c>
      <c r="Q22" s="46">
        <v>0</v>
      </c>
      <c r="R22" s="46">
        <v>0</v>
      </c>
      <c r="S22" s="74">
        <v>0</v>
      </c>
      <c r="W22">
        <v>0</v>
      </c>
      <c r="X22">
        <v>0</v>
      </c>
      <c r="Y22">
        <v>25</v>
      </c>
      <c r="Z22">
        <v>0</v>
      </c>
      <c r="AA22">
        <v>0</v>
      </c>
      <c r="AB22">
        <v>50</v>
      </c>
      <c r="AC22">
        <v>0.39</v>
      </c>
      <c r="AD22">
        <v>150</v>
      </c>
      <c r="AE22">
        <v>79.489999999999995</v>
      </c>
      <c r="AF22">
        <v>81.61</v>
      </c>
      <c r="AG22">
        <v>48.28</v>
      </c>
      <c r="AH22">
        <v>50</v>
      </c>
      <c r="AI22">
        <v>0</v>
      </c>
      <c r="AJ22">
        <v>50</v>
      </c>
      <c r="AK22">
        <v>0</v>
      </c>
      <c r="AL22">
        <v>0</v>
      </c>
      <c r="AM22">
        <v>34.03</v>
      </c>
      <c r="AN22">
        <v>200</v>
      </c>
      <c r="AO22">
        <v>0</v>
      </c>
      <c r="AP22">
        <v>0</v>
      </c>
    </row>
    <row r="23" spans="1:42">
      <c r="A23" t="s">
        <v>250</v>
      </c>
      <c r="G23" t="s">
        <v>65</v>
      </c>
      <c r="H23" s="73">
        <v>0.39</v>
      </c>
      <c r="I23" s="46">
        <v>0</v>
      </c>
      <c r="J23" s="46">
        <v>0</v>
      </c>
      <c r="K23" s="46">
        <v>48.28</v>
      </c>
      <c r="L23" s="46">
        <v>0</v>
      </c>
      <c r="M23" s="74">
        <v>0</v>
      </c>
      <c r="N23" s="73">
        <v>236.1</v>
      </c>
      <c r="O23" s="46">
        <v>284.02999999999997</v>
      </c>
      <c r="P23" s="46">
        <v>200</v>
      </c>
      <c r="Q23" s="46">
        <v>0</v>
      </c>
      <c r="R23" s="46">
        <v>0</v>
      </c>
      <c r="S23" s="74">
        <v>0</v>
      </c>
      <c r="W23">
        <v>0</v>
      </c>
      <c r="X23">
        <v>0</v>
      </c>
      <c r="Y23">
        <v>25</v>
      </c>
      <c r="Z23">
        <v>0</v>
      </c>
      <c r="AA23">
        <v>0</v>
      </c>
      <c r="AB23">
        <v>50</v>
      </c>
      <c r="AC23">
        <v>0.39</v>
      </c>
      <c r="AD23">
        <v>150</v>
      </c>
      <c r="AE23">
        <v>79.489999999999995</v>
      </c>
      <c r="AF23">
        <v>81.61</v>
      </c>
      <c r="AG23">
        <v>48.28</v>
      </c>
      <c r="AH23">
        <v>50</v>
      </c>
      <c r="AI23">
        <v>0</v>
      </c>
      <c r="AJ23">
        <v>50</v>
      </c>
      <c r="AK23">
        <v>0</v>
      </c>
      <c r="AL23">
        <v>0</v>
      </c>
      <c r="AM23">
        <v>34.03</v>
      </c>
      <c r="AN23">
        <v>200</v>
      </c>
      <c r="AO23">
        <v>0</v>
      </c>
      <c r="AP23">
        <v>0</v>
      </c>
    </row>
    <row r="24" spans="1:42">
      <c r="A24" t="s">
        <v>251</v>
      </c>
      <c r="G24" t="s">
        <v>66</v>
      </c>
      <c r="H24" s="73">
        <v>0.39</v>
      </c>
      <c r="I24" s="46">
        <v>0</v>
      </c>
      <c r="J24" s="46">
        <v>0</v>
      </c>
      <c r="K24" s="46">
        <v>48.28</v>
      </c>
      <c r="L24" s="46">
        <v>0</v>
      </c>
      <c r="M24" s="74">
        <v>0</v>
      </c>
      <c r="N24" s="73">
        <v>236.1</v>
      </c>
      <c r="O24" s="46">
        <v>284.02999999999997</v>
      </c>
      <c r="P24" s="46">
        <v>200</v>
      </c>
      <c r="Q24" s="46">
        <v>0</v>
      </c>
      <c r="R24" s="46">
        <v>0</v>
      </c>
      <c r="S24" s="74">
        <v>0</v>
      </c>
      <c r="W24">
        <v>0</v>
      </c>
      <c r="X24">
        <v>0</v>
      </c>
      <c r="Y24">
        <v>25</v>
      </c>
      <c r="Z24">
        <v>0</v>
      </c>
      <c r="AA24">
        <v>0</v>
      </c>
      <c r="AB24">
        <v>50</v>
      </c>
      <c r="AC24">
        <v>0.39</v>
      </c>
      <c r="AD24">
        <v>150</v>
      </c>
      <c r="AE24">
        <v>79.489999999999995</v>
      </c>
      <c r="AF24">
        <v>81.61</v>
      </c>
      <c r="AG24">
        <v>48.28</v>
      </c>
      <c r="AH24">
        <v>50</v>
      </c>
      <c r="AI24">
        <v>0</v>
      </c>
      <c r="AJ24">
        <v>50</v>
      </c>
      <c r="AK24">
        <v>0</v>
      </c>
      <c r="AL24">
        <v>0</v>
      </c>
      <c r="AM24">
        <v>34.03</v>
      </c>
      <c r="AN24">
        <v>200</v>
      </c>
      <c r="AO24">
        <v>0</v>
      </c>
      <c r="AP24">
        <v>0</v>
      </c>
    </row>
    <row r="25" spans="1:42">
      <c r="A25" t="s">
        <v>252</v>
      </c>
      <c r="G25" t="s">
        <v>67</v>
      </c>
      <c r="H25" s="73">
        <v>0.39</v>
      </c>
      <c r="I25" s="46">
        <v>0</v>
      </c>
      <c r="J25" s="46">
        <v>0</v>
      </c>
      <c r="K25" s="46">
        <v>48.28</v>
      </c>
      <c r="L25" s="46">
        <v>0</v>
      </c>
      <c r="M25" s="74">
        <v>0</v>
      </c>
      <c r="N25" s="73">
        <v>236.1</v>
      </c>
      <c r="O25" s="46">
        <v>284.02999999999997</v>
      </c>
      <c r="P25" s="46">
        <v>200</v>
      </c>
      <c r="Q25" s="46">
        <v>0</v>
      </c>
      <c r="R25" s="46">
        <v>0</v>
      </c>
      <c r="S25" s="74">
        <v>0</v>
      </c>
      <c r="W25">
        <v>0</v>
      </c>
      <c r="X25">
        <v>0</v>
      </c>
      <c r="Y25">
        <v>25</v>
      </c>
      <c r="Z25">
        <v>0</v>
      </c>
      <c r="AA25">
        <v>0</v>
      </c>
      <c r="AB25">
        <v>50</v>
      </c>
      <c r="AC25">
        <v>0.39</v>
      </c>
      <c r="AD25">
        <v>150</v>
      </c>
      <c r="AE25">
        <v>79.489999999999995</v>
      </c>
      <c r="AF25">
        <v>81.61</v>
      </c>
      <c r="AG25">
        <v>48.28</v>
      </c>
      <c r="AH25">
        <v>50</v>
      </c>
      <c r="AI25">
        <v>0</v>
      </c>
      <c r="AJ25">
        <v>50</v>
      </c>
      <c r="AK25">
        <v>0</v>
      </c>
      <c r="AL25">
        <v>0</v>
      </c>
      <c r="AM25">
        <v>34.03</v>
      </c>
      <c r="AN25">
        <v>200</v>
      </c>
      <c r="AO25">
        <v>0</v>
      </c>
      <c r="AP25">
        <v>0</v>
      </c>
    </row>
    <row r="26" spans="1:42">
      <c r="A26" t="s">
        <v>253</v>
      </c>
      <c r="G26" t="s">
        <v>68</v>
      </c>
      <c r="H26" s="73">
        <v>0.39</v>
      </c>
      <c r="I26" s="46">
        <v>0</v>
      </c>
      <c r="J26" s="46">
        <v>0</v>
      </c>
      <c r="K26" s="46">
        <v>48.28</v>
      </c>
      <c r="L26" s="46">
        <v>0</v>
      </c>
      <c r="M26" s="74">
        <v>0</v>
      </c>
      <c r="N26" s="73">
        <v>236.1</v>
      </c>
      <c r="O26" s="46">
        <v>284.02999999999997</v>
      </c>
      <c r="P26" s="46">
        <v>200</v>
      </c>
      <c r="Q26" s="46">
        <v>0</v>
      </c>
      <c r="R26" s="46">
        <v>0</v>
      </c>
      <c r="S26" s="74">
        <v>0</v>
      </c>
      <c r="W26">
        <v>0</v>
      </c>
      <c r="X26">
        <v>0</v>
      </c>
      <c r="Y26">
        <v>25</v>
      </c>
      <c r="Z26">
        <v>0</v>
      </c>
      <c r="AA26">
        <v>0</v>
      </c>
      <c r="AB26">
        <v>50</v>
      </c>
      <c r="AC26">
        <v>0.39</v>
      </c>
      <c r="AD26">
        <v>150</v>
      </c>
      <c r="AE26">
        <v>79.489999999999995</v>
      </c>
      <c r="AF26">
        <v>81.61</v>
      </c>
      <c r="AG26">
        <v>48.28</v>
      </c>
      <c r="AH26">
        <v>50</v>
      </c>
      <c r="AI26">
        <v>0</v>
      </c>
      <c r="AJ26">
        <v>50</v>
      </c>
      <c r="AK26">
        <v>0</v>
      </c>
      <c r="AL26">
        <v>0</v>
      </c>
      <c r="AM26">
        <v>34.03</v>
      </c>
      <c r="AN26">
        <v>200</v>
      </c>
      <c r="AO26">
        <v>0</v>
      </c>
      <c r="AP26">
        <v>0</v>
      </c>
    </row>
    <row r="27" spans="1:42">
      <c r="A27" t="s">
        <v>254</v>
      </c>
      <c r="G27" t="s">
        <v>69</v>
      </c>
      <c r="H27" s="73">
        <v>0.53</v>
      </c>
      <c r="I27" s="46">
        <v>0</v>
      </c>
      <c r="J27" s="46">
        <v>0</v>
      </c>
      <c r="K27" s="46">
        <v>48.28</v>
      </c>
      <c r="L27" s="46">
        <v>0</v>
      </c>
      <c r="M27" s="74">
        <v>0</v>
      </c>
      <c r="N27" s="73">
        <v>237.26</v>
      </c>
      <c r="O27" s="46">
        <v>100</v>
      </c>
      <c r="P27" s="46">
        <v>100</v>
      </c>
      <c r="Q27" s="46">
        <v>0</v>
      </c>
      <c r="R27" s="46">
        <v>0</v>
      </c>
      <c r="S27" s="74">
        <v>0</v>
      </c>
      <c r="W27">
        <v>0</v>
      </c>
      <c r="X27">
        <v>162.26</v>
      </c>
      <c r="Y27">
        <v>25</v>
      </c>
      <c r="Z27">
        <v>0</v>
      </c>
      <c r="AA27">
        <v>0</v>
      </c>
      <c r="AB27">
        <v>50</v>
      </c>
      <c r="AC27">
        <v>0.53</v>
      </c>
      <c r="AD27">
        <v>0</v>
      </c>
      <c r="AE27">
        <v>0</v>
      </c>
      <c r="AF27">
        <v>0</v>
      </c>
      <c r="AG27">
        <v>48.28</v>
      </c>
      <c r="AH27">
        <v>50</v>
      </c>
      <c r="AI27">
        <v>0</v>
      </c>
      <c r="AJ27">
        <v>50</v>
      </c>
      <c r="AK27">
        <v>0</v>
      </c>
      <c r="AL27">
        <v>0</v>
      </c>
      <c r="AM27">
        <v>0</v>
      </c>
      <c r="AN27">
        <v>100</v>
      </c>
      <c r="AO27">
        <v>0</v>
      </c>
      <c r="AP27">
        <v>0</v>
      </c>
    </row>
    <row r="28" spans="1:42">
      <c r="A28" t="s">
        <v>255</v>
      </c>
      <c r="G28" t="s">
        <v>70</v>
      </c>
      <c r="H28" s="73">
        <v>0.53</v>
      </c>
      <c r="I28" s="46">
        <v>0</v>
      </c>
      <c r="J28" s="46">
        <v>0</v>
      </c>
      <c r="K28" s="46">
        <v>48.28</v>
      </c>
      <c r="L28" s="46">
        <v>0</v>
      </c>
      <c r="M28" s="74">
        <v>0</v>
      </c>
      <c r="N28" s="73">
        <v>237.26</v>
      </c>
      <c r="O28" s="46">
        <v>100</v>
      </c>
      <c r="P28" s="46">
        <v>100</v>
      </c>
      <c r="Q28" s="46">
        <v>0</v>
      </c>
      <c r="R28" s="46">
        <v>0</v>
      </c>
      <c r="S28" s="74">
        <v>0</v>
      </c>
      <c r="W28">
        <v>0</v>
      </c>
      <c r="X28">
        <v>162.26</v>
      </c>
      <c r="Y28">
        <v>25</v>
      </c>
      <c r="Z28">
        <v>0</v>
      </c>
      <c r="AA28">
        <v>0</v>
      </c>
      <c r="AB28">
        <v>50</v>
      </c>
      <c r="AC28">
        <v>0.53</v>
      </c>
      <c r="AD28">
        <v>0</v>
      </c>
      <c r="AE28">
        <v>0</v>
      </c>
      <c r="AF28">
        <v>0</v>
      </c>
      <c r="AG28">
        <v>48.28</v>
      </c>
      <c r="AH28">
        <v>50</v>
      </c>
      <c r="AI28">
        <v>0</v>
      </c>
      <c r="AJ28">
        <v>50</v>
      </c>
      <c r="AK28">
        <v>0</v>
      </c>
      <c r="AL28">
        <v>0</v>
      </c>
      <c r="AM28">
        <v>0</v>
      </c>
      <c r="AN28">
        <v>100</v>
      </c>
      <c r="AO28">
        <v>0</v>
      </c>
      <c r="AP28">
        <v>0</v>
      </c>
    </row>
    <row r="29" spans="1:42">
      <c r="A29" t="s">
        <v>263</v>
      </c>
      <c r="G29" t="s">
        <v>71</v>
      </c>
      <c r="H29" s="73">
        <v>0.53</v>
      </c>
      <c r="I29" s="46">
        <v>0</v>
      </c>
      <c r="J29" s="46">
        <v>0</v>
      </c>
      <c r="K29" s="46">
        <v>48.28</v>
      </c>
      <c r="L29" s="46">
        <v>0</v>
      </c>
      <c r="M29" s="74">
        <v>0</v>
      </c>
      <c r="N29" s="73">
        <v>237.26</v>
      </c>
      <c r="O29" s="46">
        <v>100</v>
      </c>
      <c r="P29" s="46">
        <v>100</v>
      </c>
      <c r="Q29" s="46">
        <v>0</v>
      </c>
      <c r="R29" s="46">
        <v>0</v>
      </c>
      <c r="S29" s="74">
        <v>0</v>
      </c>
      <c r="W29">
        <v>0</v>
      </c>
      <c r="X29">
        <v>162.26</v>
      </c>
      <c r="Y29">
        <v>25</v>
      </c>
      <c r="Z29">
        <v>0</v>
      </c>
      <c r="AA29">
        <v>0</v>
      </c>
      <c r="AB29">
        <v>50</v>
      </c>
      <c r="AC29">
        <v>0.53</v>
      </c>
      <c r="AD29">
        <v>0</v>
      </c>
      <c r="AE29">
        <v>0</v>
      </c>
      <c r="AF29">
        <v>0</v>
      </c>
      <c r="AG29">
        <v>48.28</v>
      </c>
      <c r="AH29">
        <v>50</v>
      </c>
      <c r="AI29">
        <v>0</v>
      </c>
      <c r="AJ29">
        <v>50</v>
      </c>
      <c r="AK29">
        <v>0</v>
      </c>
      <c r="AL29">
        <v>0</v>
      </c>
      <c r="AM29">
        <v>0</v>
      </c>
      <c r="AN29">
        <v>100</v>
      </c>
      <c r="AO29">
        <v>0</v>
      </c>
      <c r="AP29">
        <v>0</v>
      </c>
    </row>
    <row r="30" spans="1:42">
      <c r="A30" t="s">
        <v>264</v>
      </c>
      <c r="G30" t="s">
        <v>72</v>
      </c>
      <c r="H30" s="73">
        <v>0.53</v>
      </c>
      <c r="I30" s="46">
        <v>0</v>
      </c>
      <c r="J30" s="46">
        <v>0</v>
      </c>
      <c r="K30" s="46">
        <v>48.28</v>
      </c>
      <c r="L30" s="46">
        <v>0</v>
      </c>
      <c r="M30" s="74">
        <v>0</v>
      </c>
      <c r="N30" s="73">
        <v>237.26</v>
      </c>
      <c r="O30" s="46">
        <v>100</v>
      </c>
      <c r="P30" s="46">
        <v>100</v>
      </c>
      <c r="Q30" s="46">
        <v>0</v>
      </c>
      <c r="R30" s="46">
        <v>0</v>
      </c>
      <c r="S30" s="74">
        <v>0</v>
      </c>
      <c r="W30">
        <v>0</v>
      </c>
      <c r="X30">
        <v>162.26</v>
      </c>
      <c r="Y30">
        <v>25</v>
      </c>
      <c r="Z30">
        <v>0</v>
      </c>
      <c r="AA30">
        <v>0</v>
      </c>
      <c r="AB30">
        <v>50</v>
      </c>
      <c r="AC30">
        <v>0.53</v>
      </c>
      <c r="AD30">
        <v>0</v>
      </c>
      <c r="AE30">
        <v>0</v>
      </c>
      <c r="AF30">
        <v>0</v>
      </c>
      <c r="AG30">
        <v>48.28</v>
      </c>
      <c r="AH30">
        <v>50</v>
      </c>
      <c r="AI30">
        <v>0</v>
      </c>
      <c r="AJ30">
        <v>50</v>
      </c>
      <c r="AK30">
        <v>0</v>
      </c>
      <c r="AL30">
        <v>0</v>
      </c>
      <c r="AM30">
        <v>0</v>
      </c>
      <c r="AN30">
        <v>100</v>
      </c>
      <c r="AO30">
        <v>0</v>
      </c>
      <c r="AP30">
        <v>0</v>
      </c>
    </row>
    <row r="31" spans="1:42">
      <c r="A31" t="s">
        <v>274</v>
      </c>
      <c r="G31" t="s">
        <v>73</v>
      </c>
      <c r="H31" s="73">
        <v>0.57999999999999996</v>
      </c>
      <c r="I31" s="46">
        <v>0</v>
      </c>
      <c r="J31" s="46">
        <v>0</v>
      </c>
      <c r="K31" s="46">
        <v>48.28</v>
      </c>
      <c r="L31" s="46">
        <v>0.28000000000000003</v>
      </c>
      <c r="M31" s="74">
        <v>0</v>
      </c>
      <c r="N31" s="73">
        <v>237.26</v>
      </c>
      <c r="O31" s="46">
        <v>100</v>
      </c>
      <c r="P31" s="46">
        <v>100</v>
      </c>
      <c r="Q31" s="46">
        <v>0</v>
      </c>
      <c r="R31" s="46">
        <v>0</v>
      </c>
      <c r="S31" s="74">
        <v>0</v>
      </c>
      <c r="W31">
        <v>0</v>
      </c>
      <c r="X31">
        <v>162.26</v>
      </c>
      <c r="Y31">
        <v>25</v>
      </c>
      <c r="Z31">
        <v>0.28000000000000003</v>
      </c>
      <c r="AA31">
        <v>0</v>
      </c>
      <c r="AB31">
        <v>50</v>
      </c>
      <c r="AC31">
        <v>0.57999999999999996</v>
      </c>
      <c r="AD31">
        <v>0</v>
      </c>
      <c r="AE31">
        <v>0</v>
      </c>
      <c r="AF31">
        <v>0</v>
      </c>
      <c r="AG31">
        <v>48.28</v>
      </c>
      <c r="AH31">
        <v>50</v>
      </c>
      <c r="AI31">
        <v>0</v>
      </c>
      <c r="AJ31">
        <v>50</v>
      </c>
      <c r="AK31">
        <v>0</v>
      </c>
      <c r="AL31">
        <v>0</v>
      </c>
      <c r="AM31">
        <v>0</v>
      </c>
      <c r="AN31">
        <v>100</v>
      </c>
      <c r="AO31">
        <v>0</v>
      </c>
      <c r="AP31">
        <v>0</v>
      </c>
    </row>
    <row r="32" spans="1:42">
      <c r="A32" t="s">
        <v>275</v>
      </c>
      <c r="G32" t="s">
        <v>74</v>
      </c>
      <c r="H32" s="73">
        <v>0.57999999999999996</v>
      </c>
      <c r="I32" s="46">
        <v>0</v>
      </c>
      <c r="J32" s="46">
        <v>0</v>
      </c>
      <c r="K32" s="46">
        <v>48.28</v>
      </c>
      <c r="L32" s="46">
        <v>0.68</v>
      </c>
      <c r="M32" s="74">
        <v>0</v>
      </c>
      <c r="N32" s="73">
        <v>237.26</v>
      </c>
      <c r="O32" s="46">
        <v>100</v>
      </c>
      <c r="P32" s="46">
        <v>100</v>
      </c>
      <c r="Q32" s="46">
        <v>0</v>
      </c>
      <c r="R32" s="46">
        <v>0</v>
      </c>
      <c r="S32" s="74">
        <v>0</v>
      </c>
      <c r="W32">
        <v>0</v>
      </c>
      <c r="X32">
        <v>162.26</v>
      </c>
      <c r="Y32">
        <v>25</v>
      </c>
      <c r="Z32">
        <v>0.68</v>
      </c>
      <c r="AA32">
        <v>0</v>
      </c>
      <c r="AB32">
        <v>50</v>
      </c>
      <c r="AC32">
        <v>0.57999999999999996</v>
      </c>
      <c r="AD32">
        <v>0</v>
      </c>
      <c r="AE32">
        <v>0</v>
      </c>
      <c r="AF32">
        <v>0</v>
      </c>
      <c r="AG32">
        <v>48.28</v>
      </c>
      <c r="AH32">
        <v>50</v>
      </c>
      <c r="AI32">
        <v>0</v>
      </c>
      <c r="AJ32">
        <v>50</v>
      </c>
      <c r="AK32">
        <v>0</v>
      </c>
      <c r="AL32">
        <v>0</v>
      </c>
      <c r="AM32">
        <v>0</v>
      </c>
      <c r="AN32">
        <v>100</v>
      </c>
      <c r="AO32">
        <v>0</v>
      </c>
      <c r="AP32">
        <v>0</v>
      </c>
    </row>
    <row r="33" spans="1:42">
      <c r="A33" t="s">
        <v>276</v>
      </c>
      <c r="G33" t="s">
        <v>75</v>
      </c>
      <c r="H33" s="73">
        <v>0.57999999999999996</v>
      </c>
      <c r="I33" s="46">
        <v>0</v>
      </c>
      <c r="J33" s="46">
        <v>0</v>
      </c>
      <c r="K33" s="46">
        <v>48.28</v>
      </c>
      <c r="L33" s="46">
        <v>1.0900000000000001</v>
      </c>
      <c r="M33" s="74">
        <v>0</v>
      </c>
      <c r="N33" s="73">
        <v>237.26</v>
      </c>
      <c r="O33" s="46">
        <v>100</v>
      </c>
      <c r="P33" s="46">
        <v>100</v>
      </c>
      <c r="Q33" s="46">
        <v>0</v>
      </c>
      <c r="R33" s="46">
        <v>0</v>
      </c>
      <c r="S33" s="74">
        <v>0</v>
      </c>
      <c r="W33">
        <v>0</v>
      </c>
      <c r="X33">
        <v>162.26</v>
      </c>
      <c r="Y33">
        <v>25</v>
      </c>
      <c r="Z33">
        <v>1.0900000000000001</v>
      </c>
      <c r="AA33">
        <v>0</v>
      </c>
      <c r="AB33">
        <v>50</v>
      </c>
      <c r="AC33">
        <v>0.57999999999999996</v>
      </c>
      <c r="AD33">
        <v>0</v>
      </c>
      <c r="AE33">
        <v>0</v>
      </c>
      <c r="AF33">
        <v>0</v>
      </c>
      <c r="AG33">
        <v>48.28</v>
      </c>
      <c r="AH33">
        <v>50</v>
      </c>
      <c r="AI33">
        <v>0</v>
      </c>
      <c r="AJ33">
        <v>50</v>
      </c>
      <c r="AK33">
        <v>0</v>
      </c>
      <c r="AL33">
        <v>0</v>
      </c>
      <c r="AM33">
        <v>0</v>
      </c>
      <c r="AN33">
        <v>100</v>
      </c>
      <c r="AO33">
        <v>0</v>
      </c>
      <c r="AP33">
        <v>0</v>
      </c>
    </row>
    <row r="34" spans="1:42">
      <c r="A34" t="s">
        <v>277</v>
      </c>
      <c r="G34" t="s">
        <v>76</v>
      </c>
      <c r="H34" s="73">
        <v>0.57999999999999996</v>
      </c>
      <c r="I34" s="46">
        <v>0</v>
      </c>
      <c r="J34" s="46">
        <v>0</v>
      </c>
      <c r="K34" s="46">
        <v>48.28</v>
      </c>
      <c r="L34" s="46">
        <v>1.53</v>
      </c>
      <c r="M34" s="74">
        <v>0</v>
      </c>
      <c r="N34" s="73">
        <v>237.26</v>
      </c>
      <c r="O34" s="46">
        <v>100</v>
      </c>
      <c r="P34" s="46">
        <v>100</v>
      </c>
      <c r="Q34" s="46">
        <v>0</v>
      </c>
      <c r="R34" s="46">
        <v>0</v>
      </c>
      <c r="S34" s="74">
        <v>0</v>
      </c>
      <c r="W34">
        <v>0</v>
      </c>
      <c r="X34">
        <v>162.26</v>
      </c>
      <c r="Y34">
        <v>25</v>
      </c>
      <c r="Z34">
        <v>1.53</v>
      </c>
      <c r="AA34">
        <v>0</v>
      </c>
      <c r="AB34">
        <v>50</v>
      </c>
      <c r="AC34">
        <v>0.57999999999999996</v>
      </c>
      <c r="AD34">
        <v>0</v>
      </c>
      <c r="AE34">
        <v>0</v>
      </c>
      <c r="AF34">
        <v>0</v>
      </c>
      <c r="AG34">
        <v>48.28</v>
      </c>
      <c r="AH34">
        <v>50</v>
      </c>
      <c r="AI34">
        <v>0</v>
      </c>
      <c r="AJ34">
        <v>50</v>
      </c>
      <c r="AK34">
        <v>0</v>
      </c>
      <c r="AL34">
        <v>0</v>
      </c>
      <c r="AM34">
        <v>0</v>
      </c>
      <c r="AN34">
        <v>100</v>
      </c>
      <c r="AO34">
        <v>0</v>
      </c>
      <c r="AP34">
        <v>0</v>
      </c>
    </row>
    <row r="35" spans="1:42">
      <c r="A35" t="s">
        <v>279</v>
      </c>
      <c r="G35" t="s">
        <v>77</v>
      </c>
      <c r="H35" s="73">
        <v>0.97</v>
      </c>
      <c r="I35" s="46">
        <v>0</v>
      </c>
      <c r="J35" s="46">
        <v>0</v>
      </c>
      <c r="K35" s="46">
        <v>48.28</v>
      </c>
      <c r="L35" s="46">
        <v>2.19</v>
      </c>
      <c r="M35" s="74">
        <v>0</v>
      </c>
      <c r="N35" s="73">
        <v>237.26</v>
      </c>
      <c r="O35" s="46">
        <v>100</v>
      </c>
      <c r="P35" s="46">
        <v>100</v>
      </c>
      <c r="Q35" s="46">
        <v>0</v>
      </c>
      <c r="R35" s="46">
        <v>0</v>
      </c>
      <c r="S35" s="74">
        <v>0</v>
      </c>
      <c r="W35">
        <v>0</v>
      </c>
      <c r="X35">
        <v>162.26</v>
      </c>
      <c r="Y35">
        <v>25</v>
      </c>
      <c r="Z35">
        <v>2.19</v>
      </c>
      <c r="AA35">
        <v>0</v>
      </c>
      <c r="AB35">
        <v>50</v>
      </c>
      <c r="AC35">
        <v>0.97</v>
      </c>
      <c r="AD35">
        <v>0</v>
      </c>
      <c r="AE35">
        <v>0</v>
      </c>
      <c r="AF35">
        <v>0</v>
      </c>
      <c r="AG35">
        <v>48.28</v>
      </c>
      <c r="AH35">
        <v>50</v>
      </c>
      <c r="AI35">
        <v>0</v>
      </c>
      <c r="AJ35">
        <v>50</v>
      </c>
      <c r="AK35">
        <v>0</v>
      </c>
      <c r="AL35">
        <v>0</v>
      </c>
      <c r="AM35">
        <v>0</v>
      </c>
      <c r="AN35">
        <v>100</v>
      </c>
      <c r="AO35">
        <v>0</v>
      </c>
      <c r="AP35">
        <v>0</v>
      </c>
    </row>
    <row r="36" spans="1:42">
      <c r="A36" t="s">
        <v>309</v>
      </c>
      <c r="G36" t="s">
        <v>78</v>
      </c>
      <c r="H36" s="73">
        <v>0.97</v>
      </c>
      <c r="I36" s="46">
        <v>0</v>
      </c>
      <c r="J36" s="46">
        <v>0</v>
      </c>
      <c r="K36" s="46">
        <v>48.28</v>
      </c>
      <c r="L36" s="46">
        <v>2.59</v>
      </c>
      <c r="M36" s="74">
        <v>0</v>
      </c>
      <c r="N36" s="73">
        <v>237.26</v>
      </c>
      <c r="O36" s="46">
        <v>100</v>
      </c>
      <c r="P36" s="46">
        <v>100</v>
      </c>
      <c r="Q36" s="46">
        <v>0</v>
      </c>
      <c r="R36" s="46">
        <v>0</v>
      </c>
      <c r="S36" s="74">
        <v>0</v>
      </c>
      <c r="W36">
        <v>0</v>
      </c>
      <c r="X36">
        <v>162.26</v>
      </c>
      <c r="Y36">
        <v>25</v>
      </c>
      <c r="Z36">
        <v>2.59</v>
      </c>
      <c r="AA36">
        <v>0</v>
      </c>
      <c r="AB36">
        <v>50</v>
      </c>
      <c r="AC36">
        <v>0.97</v>
      </c>
      <c r="AD36">
        <v>0</v>
      </c>
      <c r="AE36">
        <v>0</v>
      </c>
      <c r="AF36">
        <v>0</v>
      </c>
      <c r="AG36">
        <v>48.28</v>
      </c>
      <c r="AH36">
        <v>50</v>
      </c>
      <c r="AI36">
        <v>0</v>
      </c>
      <c r="AJ36">
        <v>50</v>
      </c>
      <c r="AK36">
        <v>0</v>
      </c>
      <c r="AL36">
        <v>0</v>
      </c>
      <c r="AM36">
        <v>0</v>
      </c>
      <c r="AN36">
        <v>100</v>
      </c>
      <c r="AO36">
        <v>0</v>
      </c>
      <c r="AP36">
        <v>0</v>
      </c>
    </row>
    <row r="37" spans="1:42">
      <c r="A37" t="s">
        <v>310</v>
      </c>
      <c r="G37" t="s">
        <v>79</v>
      </c>
      <c r="H37" s="73">
        <v>0.97</v>
      </c>
      <c r="I37" s="46">
        <v>0</v>
      </c>
      <c r="J37" s="46">
        <v>0</v>
      </c>
      <c r="K37" s="46">
        <v>48.28</v>
      </c>
      <c r="L37" s="46">
        <v>3.46</v>
      </c>
      <c r="M37" s="74">
        <v>0</v>
      </c>
      <c r="N37" s="73">
        <v>237.26</v>
      </c>
      <c r="O37" s="46">
        <v>100</v>
      </c>
      <c r="P37" s="46">
        <v>100</v>
      </c>
      <c r="Q37" s="46">
        <v>0</v>
      </c>
      <c r="R37" s="46">
        <v>0</v>
      </c>
      <c r="S37" s="74">
        <v>0</v>
      </c>
      <c r="W37">
        <v>0</v>
      </c>
      <c r="X37">
        <v>162.26</v>
      </c>
      <c r="Y37">
        <v>25</v>
      </c>
      <c r="Z37">
        <v>3.46</v>
      </c>
      <c r="AA37">
        <v>0</v>
      </c>
      <c r="AB37">
        <v>50</v>
      </c>
      <c r="AC37">
        <v>0.97</v>
      </c>
      <c r="AD37">
        <v>0</v>
      </c>
      <c r="AE37">
        <v>0</v>
      </c>
      <c r="AF37">
        <v>0</v>
      </c>
      <c r="AG37">
        <v>48.28</v>
      </c>
      <c r="AH37">
        <v>50</v>
      </c>
      <c r="AI37">
        <v>0</v>
      </c>
      <c r="AJ37">
        <v>50</v>
      </c>
      <c r="AK37">
        <v>0</v>
      </c>
      <c r="AL37">
        <v>0</v>
      </c>
      <c r="AM37">
        <v>0</v>
      </c>
      <c r="AN37">
        <v>100</v>
      </c>
      <c r="AO37">
        <v>0</v>
      </c>
      <c r="AP37">
        <v>0</v>
      </c>
    </row>
    <row r="38" spans="1:42">
      <c r="A38" t="s">
        <v>311</v>
      </c>
      <c r="G38" t="s">
        <v>80</v>
      </c>
      <c r="H38" s="73">
        <v>0.97</v>
      </c>
      <c r="I38" s="46">
        <v>0</v>
      </c>
      <c r="J38" s="46">
        <v>0</v>
      </c>
      <c r="K38" s="46">
        <v>48.28</v>
      </c>
      <c r="L38" s="46">
        <v>4.2</v>
      </c>
      <c r="M38" s="74">
        <v>0</v>
      </c>
      <c r="N38" s="73">
        <v>237.26</v>
      </c>
      <c r="O38" s="46">
        <v>100</v>
      </c>
      <c r="P38" s="46">
        <v>100</v>
      </c>
      <c r="Q38" s="46">
        <v>0</v>
      </c>
      <c r="R38" s="46">
        <v>0</v>
      </c>
      <c r="S38" s="74">
        <v>0</v>
      </c>
      <c r="W38">
        <v>0</v>
      </c>
      <c r="X38">
        <v>162.26</v>
      </c>
      <c r="Y38">
        <v>25</v>
      </c>
      <c r="Z38">
        <v>4.2</v>
      </c>
      <c r="AA38">
        <v>0</v>
      </c>
      <c r="AB38">
        <v>50</v>
      </c>
      <c r="AC38">
        <v>0.97</v>
      </c>
      <c r="AD38">
        <v>0</v>
      </c>
      <c r="AE38">
        <v>0</v>
      </c>
      <c r="AF38">
        <v>0</v>
      </c>
      <c r="AG38">
        <v>48.28</v>
      </c>
      <c r="AH38">
        <v>50</v>
      </c>
      <c r="AI38">
        <v>0</v>
      </c>
      <c r="AJ38">
        <v>50</v>
      </c>
      <c r="AK38">
        <v>0</v>
      </c>
      <c r="AL38">
        <v>0</v>
      </c>
      <c r="AM38">
        <v>0</v>
      </c>
      <c r="AN38">
        <v>100</v>
      </c>
      <c r="AO38">
        <v>0</v>
      </c>
      <c r="AP38">
        <v>0</v>
      </c>
    </row>
    <row r="39" spans="1:42">
      <c r="A39" t="s">
        <v>312</v>
      </c>
      <c r="G39" t="s">
        <v>81</v>
      </c>
      <c r="H39" s="73">
        <v>0.97</v>
      </c>
      <c r="I39" s="46">
        <v>0</v>
      </c>
      <c r="J39" s="46">
        <v>0</v>
      </c>
      <c r="K39" s="46">
        <v>101.39</v>
      </c>
      <c r="L39" s="46">
        <v>4.83</v>
      </c>
      <c r="M39" s="74">
        <v>0</v>
      </c>
      <c r="N39" s="73">
        <v>237.26</v>
      </c>
      <c r="O39" s="46">
        <v>100</v>
      </c>
      <c r="P39" s="46">
        <v>100</v>
      </c>
      <c r="Q39" s="46">
        <v>0</v>
      </c>
      <c r="R39" s="46">
        <v>0</v>
      </c>
      <c r="S39" s="74">
        <v>0</v>
      </c>
      <c r="W39">
        <v>0</v>
      </c>
      <c r="X39">
        <v>162.26</v>
      </c>
      <c r="Y39">
        <v>25</v>
      </c>
      <c r="Z39">
        <v>4.83</v>
      </c>
      <c r="AA39">
        <v>0</v>
      </c>
      <c r="AB39">
        <v>50</v>
      </c>
      <c r="AC39">
        <v>0.97</v>
      </c>
      <c r="AD39">
        <v>0</v>
      </c>
      <c r="AE39">
        <v>0</v>
      </c>
      <c r="AF39">
        <v>0</v>
      </c>
      <c r="AG39">
        <v>48.28</v>
      </c>
      <c r="AH39">
        <v>50</v>
      </c>
      <c r="AI39">
        <v>28.97</v>
      </c>
      <c r="AJ39">
        <v>50</v>
      </c>
      <c r="AK39">
        <v>0</v>
      </c>
      <c r="AL39">
        <v>0</v>
      </c>
      <c r="AM39">
        <v>0</v>
      </c>
      <c r="AN39">
        <v>100</v>
      </c>
      <c r="AO39">
        <v>0</v>
      </c>
      <c r="AP39">
        <v>24.14</v>
      </c>
    </row>
    <row r="40" spans="1:42">
      <c r="A40" t="s">
        <v>329</v>
      </c>
      <c r="G40" t="s">
        <v>82</v>
      </c>
      <c r="H40" s="73">
        <v>0.97</v>
      </c>
      <c r="I40" s="46">
        <v>0</v>
      </c>
      <c r="J40" s="46">
        <v>0</v>
      </c>
      <c r="K40" s="46">
        <v>101.39</v>
      </c>
      <c r="L40" s="46">
        <v>5.43</v>
      </c>
      <c r="M40" s="74">
        <v>0</v>
      </c>
      <c r="N40" s="73">
        <v>237.26</v>
      </c>
      <c r="O40" s="46">
        <v>100</v>
      </c>
      <c r="P40" s="46">
        <v>100</v>
      </c>
      <c r="Q40" s="46">
        <v>0</v>
      </c>
      <c r="R40" s="46">
        <v>0</v>
      </c>
      <c r="S40" s="74">
        <v>0</v>
      </c>
      <c r="W40">
        <v>0</v>
      </c>
      <c r="X40">
        <v>162.26</v>
      </c>
      <c r="Y40">
        <v>25</v>
      </c>
      <c r="Z40">
        <v>5.43</v>
      </c>
      <c r="AA40">
        <v>0</v>
      </c>
      <c r="AB40">
        <v>50</v>
      </c>
      <c r="AC40">
        <v>0.97</v>
      </c>
      <c r="AD40">
        <v>0</v>
      </c>
      <c r="AE40">
        <v>0</v>
      </c>
      <c r="AF40">
        <v>0</v>
      </c>
      <c r="AG40">
        <v>48.28</v>
      </c>
      <c r="AH40">
        <v>50</v>
      </c>
      <c r="AI40">
        <v>28.97</v>
      </c>
      <c r="AJ40">
        <v>50</v>
      </c>
      <c r="AK40">
        <v>0</v>
      </c>
      <c r="AL40">
        <v>0</v>
      </c>
      <c r="AM40">
        <v>0</v>
      </c>
      <c r="AN40">
        <v>100</v>
      </c>
      <c r="AO40">
        <v>0</v>
      </c>
      <c r="AP40">
        <v>24.14</v>
      </c>
    </row>
    <row r="41" spans="1:42">
      <c r="A41" t="s">
        <v>330</v>
      </c>
      <c r="G41" t="s">
        <v>83</v>
      </c>
      <c r="H41" s="73">
        <v>0.97</v>
      </c>
      <c r="I41" s="46">
        <v>0</v>
      </c>
      <c r="J41" s="46">
        <v>0</v>
      </c>
      <c r="K41" s="46">
        <v>101.39</v>
      </c>
      <c r="L41" s="46">
        <v>5.98</v>
      </c>
      <c r="M41" s="74">
        <v>0</v>
      </c>
      <c r="N41" s="73">
        <v>237.26</v>
      </c>
      <c r="O41" s="46">
        <v>100</v>
      </c>
      <c r="P41" s="46">
        <v>100</v>
      </c>
      <c r="Q41" s="46">
        <v>0</v>
      </c>
      <c r="R41" s="46">
        <v>0</v>
      </c>
      <c r="S41" s="74">
        <v>0</v>
      </c>
      <c r="W41">
        <v>0</v>
      </c>
      <c r="X41">
        <v>162.26</v>
      </c>
      <c r="Y41">
        <v>25</v>
      </c>
      <c r="Z41">
        <v>5.98</v>
      </c>
      <c r="AA41">
        <v>0</v>
      </c>
      <c r="AB41">
        <v>50</v>
      </c>
      <c r="AC41">
        <v>0.97</v>
      </c>
      <c r="AD41">
        <v>0</v>
      </c>
      <c r="AE41">
        <v>0</v>
      </c>
      <c r="AF41">
        <v>0</v>
      </c>
      <c r="AG41">
        <v>48.28</v>
      </c>
      <c r="AH41">
        <v>50</v>
      </c>
      <c r="AI41">
        <v>28.97</v>
      </c>
      <c r="AJ41">
        <v>50</v>
      </c>
      <c r="AK41">
        <v>0</v>
      </c>
      <c r="AL41">
        <v>0</v>
      </c>
      <c r="AM41">
        <v>0</v>
      </c>
      <c r="AN41">
        <v>100</v>
      </c>
      <c r="AO41">
        <v>0</v>
      </c>
      <c r="AP41">
        <v>24.14</v>
      </c>
    </row>
    <row r="42" spans="1:42">
      <c r="A42" t="s">
        <v>331</v>
      </c>
      <c r="G42" t="s">
        <v>84</v>
      </c>
      <c r="H42" s="73">
        <v>0.97</v>
      </c>
      <c r="I42" s="46">
        <v>0</v>
      </c>
      <c r="J42" s="46">
        <v>0</v>
      </c>
      <c r="K42" s="46">
        <v>101.39</v>
      </c>
      <c r="L42" s="46">
        <v>6.49</v>
      </c>
      <c r="M42" s="74">
        <v>0</v>
      </c>
      <c r="N42" s="73">
        <v>237.26</v>
      </c>
      <c r="O42" s="46">
        <v>100</v>
      </c>
      <c r="P42" s="46">
        <v>100</v>
      </c>
      <c r="Q42" s="46">
        <v>0</v>
      </c>
      <c r="R42" s="46">
        <v>0</v>
      </c>
      <c r="S42" s="74">
        <v>0</v>
      </c>
      <c r="W42">
        <v>0</v>
      </c>
      <c r="X42">
        <v>162.26</v>
      </c>
      <c r="Y42">
        <v>25</v>
      </c>
      <c r="Z42">
        <v>6.49</v>
      </c>
      <c r="AA42">
        <v>0</v>
      </c>
      <c r="AB42">
        <v>50</v>
      </c>
      <c r="AC42">
        <v>0.97</v>
      </c>
      <c r="AD42">
        <v>0</v>
      </c>
      <c r="AE42">
        <v>0</v>
      </c>
      <c r="AF42">
        <v>0</v>
      </c>
      <c r="AG42">
        <v>48.28</v>
      </c>
      <c r="AH42">
        <v>50</v>
      </c>
      <c r="AI42">
        <v>28.97</v>
      </c>
      <c r="AJ42">
        <v>50</v>
      </c>
      <c r="AK42">
        <v>0</v>
      </c>
      <c r="AL42">
        <v>0</v>
      </c>
      <c r="AM42">
        <v>0</v>
      </c>
      <c r="AN42">
        <v>100</v>
      </c>
      <c r="AO42">
        <v>0</v>
      </c>
      <c r="AP42">
        <v>24.14</v>
      </c>
    </row>
    <row r="43" spans="1:42">
      <c r="A43" t="s">
        <v>337</v>
      </c>
      <c r="G43" t="s">
        <v>85</v>
      </c>
      <c r="H43" s="73">
        <v>0.97</v>
      </c>
      <c r="I43" s="46">
        <v>0</v>
      </c>
      <c r="J43" s="46">
        <v>0</v>
      </c>
      <c r="K43" s="46">
        <v>101.39</v>
      </c>
      <c r="L43" s="46">
        <v>6.92</v>
      </c>
      <c r="M43" s="74">
        <v>0</v>
      </c>
      <c r="N43" s="73">
        <v>237.26</v>
      </c>
      <c r="O43" s="46">
        <v>100</v>
      </c>
      <c r="P43" s="46">
        <v>100</v>
      </c>
      <c r="Q43" s="46">
        <v>0</v>
      </c>
      <c r="R43" s="46">
        <v>0</v>
      </c>
      <c r="S43" s="74">
        <v>0</v>
      </c>
      <c r="W43">
        <v>0</v>
      </c>
      <c r="X43">
        <v>162.26</v>
      </c>
      <c r="Y43">
        <v>25</v>
      </c>
      <c r="Z43">
        <v>6.92</v>
      </c>
      <c r="AA43">
        <v>0</v>
      </c>
      <c r="AB43">
        <v>50</v>
      </c>
      <c r="AC43">
        <v>0.97</v>
      </c>
      <c r="AD43">
        <v>0</v>
      </c>
      <c r="AE43">
        <v>0</v>
      </c>
      <c r="AF43">
        <v>0</v>
      </c>
      <c r="AG43">
        <v>48.28</v>
      </c>
      <c r="AH43">
        <v>50</v>
      </c>
      <c r="AI43">
        <v>28.97</v>
      </c>
      <c r="AJ43">
        <v>50</v>
      </c>
      <c r="AK43">
        <v>0</v>
      </c>
      <c r="AL43">
        <v>0</v>
      </c>
      <c r="AM43">
        <v>0</v>
      </c>
      <c r="AN43">
        <v>100</v>
      </c>
      <c r="AO43">
        <v>0</v>
      </c>
      <c r="AP43">
        <v>24.14</v>
      </c>
    </row>
    <row r="44" spans="1:42">
      <c r="A44" t="s">
        <v>339</v>
      </c>
      <c r="G44" t="s">
        <v>86</v>
      </c>
      <c r="H44" s="73">
        <v>0.97</v>
      </c>
      <c r="I44" s="46">
        <v>0</v>
      </c>
      <c r="J44" s="46">
        <v>0</v>
      </c>
      <c r="K44" s="46">
        <v>101.39</v>
      </c>
      <c r="L44" s="46">
        <v>7.29</v>
      </c>
      <c r="M44" s="74">
        <v>0</v>
      </c>
      <c r="N44" s="73">
        <v>237.26</v>
      </c>
      <c r="O44" s="46">
        <v>100</v>
      </c>
      <c r="P44" s="46">
        <v>100</v>
      </c>
      <c r="Q44" s="46">
        <v>0</v>
      </c>
      <c r="R44" s="46">
        <v>0</v>
      </c>
      <c r="S44" s="74">
        <v>0</v>
      </c>
      <c r="W44">
        <v>0</v>
      </c>
      <c r="X44">
        <v>162.26</v>
      </c>
      <c r="Y44">
        <v>25</v>
      </c>
      <c r="Z44">
        <v>7.29</v>
      </c>
      <c r="AA44">
        <v>0</v>
      </c>
      <c r="AB44">
        <v>50</v>
      </c>
      <c r="AC44">
        <v>0.97</v>
      </c>
      <c r="AD44">
        <v>0</v>
      </c>
      <c r="AE44">
        <v>0</v>
      </c>
      <c r="AF44">
        <v>0</v>
      </c>
      <c r="AG44">
        <v>48.28</v>
      </c>
      <c r="AH44">
        <v>50</v>
      </c>
      <c r="AI44">
        <v>28.97</v>
      </c>
      <c r="AJ44">
        <v>50</v>
      </c>
      <c r="AK44">
        <v>0</v>
      </c>
      <c r="AL44">
        <v>0</v>
      </c>
      <c r="AM44">
        <v>0</v>
      </c>
      <c r="AN44">
        <v>100</v>
      </c>
      <c r="AO44">
        <v>0</v>
      </c>
      <c r="AP44">
        <v>24.14</v>
      </c>
    </row>
    <row r="45" spans="1:42">
      <c r="A45" t="s">
        <v>358</v>
      </c>
      <c r="G45" t="s">
        <v>87</v>
      </c>
      <c r="H45" s="73">
        <v>0.97</v>
      </c>
      <c r="I45" s="46">
        <v>0</v>
      </c>
      <c r="J45" s="46">
        <v>0</v>
      </c>
      <c r="K45" s="46">
        <v>67.88</v>
      </c>
      <c r="L45" s="46">
        <v>7.34</v>
      </c>
      <c r="M45" s="74">
        <v>0</v>
      </c>
      <c r="N45" s="73">
        <v>237.26</v>
      </c>
      <c r="O45" s="46">
        <v>100</v>
      </c>
      <c r="P45" s="46">
        <v>100</v>
      </c>
      <c r="Q45" s="46">
        <v>0</v>
      </c>
      <c r="R45" s="46">
        <v>0</v>
      </c>
      <c r="S45" s="74">
        <v>0</v>
      </c>
      <c r="W45">
        <v>0</v>
      </c>
      <c r="X45">
        <v>162.26</v>
      </c>
      <c r="Y45">
        <v>25</v>
      </c>
      <c r="Z45">
        <v>7.34</v>
      </c>
      <c r="AA45">
        <v>0</v>
      </c>
      <c r="AB45">
        <v>50</v>
      </c>
      <c r="AC45">
        <v>0.97</v>
      </c>
      <c r="AD45">
        <v>0</v>
      </c>
      <c r="AE45">
        <v>0</v>
      </c>
      <c r="AF45">
        <v>0</v>
      </c>
      <c r="AG45">
        <v>48.28</v>
      </c>
      <c r="AH45">
        <v>50</v>
      </c>
      <c r="AI45">
        <v>0</v>
      </c>
      <c r="AJ45">
        <v>50</v>
      </c>
      <c r="AK45">
        <v>19.600000000000001</v>
      </c>
      <c r="AL45">
        <v>0</v>
      </c>
      <c r="AM45">
        <v>0</v>
      </c>
      <c r="AN45">
        <v>100</v>
      </c>
      <c r="AO45">
        <v>0</v>
      </c>
      <c r="AP45">
        <v>0</v>
      </c>
    </row>
    <row r="46" spans="1:42">
      <c r="A46" t="s">
        <v>359</v>
      </c>
      <c r="G46" t="s">
        <v>88</v>
      </c>
      <c r="H46" s="73">
        <v>0.97</v>
      </c>
      <c r="I46" s="46">
        <v>0</v>
      </c>
      <c r="J46" s="46">
        <v>0</v>
      </c>
      <c r="K46" s="46">
        <v>67.88</v>
      </c>
      <c r="L46" s="46">
        <v>7.58</v>
      </c>
      <c r="M46" s="74">
        <v>0</v>
      </c>
      <c r="N46" s="73">
        <v>237.26</v>
      </c>
      <c r="O46" s="46">
        <v>100</v>
      </c>
      <c r="P46" s="46">
        <v>100</v>
      </c>
      <c r="Q46" s="46">
        <v>0</v>
      </c>
      <c r="R46" s="46">
        <v>0</v>
      </c>
      <c r="S46" s="74">
        <v>0</v>
      </c>
      <c r="W46">
        <v>0</v>
      </c>
      <c r="X46">
        <v>162.26</v>
      </c>
      <c r="Y46">
        <v>25</v>
      </c>
      <c r="Z46">
        <v>7.58</v>
      </c>
      <c r="AA46">
        <v>0</v>
      </c>
      <c r="AB46">
        <v>50</v>
      </c>
      <c r="AC46">
        <v>0.97</v>
      </c>
      <c r="AD46">
        <v>0</v>
      </c>
      <c r="AE46">
        <v>0</v>
      </c>
      <c r="AF46">
        <v>0</v>
      </c>
      <c r="AG46">
        <v>48.28</v>
      </c>
      <c r="AH46">
        <v>50</v>
      </c>
      <c r="AI46">
        <v>0</v>
      </c>
      <c r="AJ46">
        <v>50</v>
      </c>
      <c r="AK46">
        <v>19.600000000000001</v>
      </c>
      <c r="AL46">
        <v>0</v>
      </c>
      <c r="AM46">
        <v>0</v>
      </c>
      <c r="AN46">
        <v>100</v>
      </c>
      <c r="AO46">
        <v>0</v>
      </c>
      <c r="AP46">
        <v>0</v>
      </c>
    </row>
    <row r="47" spans="1:42">
      <c r="A47" t="s">
        <v>360</v>
      </c>
      <c r="G47" t="s">
        <v>89</v>
      </c>
      <c r="H47" s="73">
        <v>0.97</v>
      </c>
      <c r="I47" s="46">
        <v>0</v>
      </c>
      <c r="J47" s="46">
        <v>0</v>
      </c>
      <c r="K47" s="46">
        <v>67.88</v>
      </c>
      <c r="L47" s="46">
        <v>7.72</v>
      </c>
      <c r="M47" s="74">
        <v>0</v>
      </c>
      <c r="N47" s="73">
        <v>237.26</v>
      </c>
      <c r="O47" s="46">
        <v>100</v>
      </c>
      <c r="P47" s="46">
        <v>100</v>
      </c>
      <c r="Q47" s="46">
        <v>0</v>
      </c>
      <c r="R47" s="46">
        <v>0</v>
      </c>
      <c r="S47" s="74">
        <v>0</v>
      </c>
      <c r="W47">
        <v>0</v>
      </c>
      <c r="X47">
        <v>162.26</v>
      </c>
      <c r="Y47">
        <v>25</v>
      </c>
      <c r="Z47">
        <v>7.72</v>
      </c>
      <c r="AA47">
        <v>0</v>
      </c>
      <c r="AB47">
        <v>50</v>
      </c>
      <c r="AC47">
        <v>0.97</v>
      </c>
      <c r="AD47">
        <v>0</v>
      </c>
      <c r="AE47">
        <v>0</v>
      </c>
      <c r="AF47">
        <v>0</v>
      </c>
      <c r="AG47">
        <v>48.28</v>
      </c>
      <c r="AH47">
        <v>50</v>
      </c>
      <c r="AI47">
        <v>0</v>
      </c>
      <c r="AJ47">
        <v>50</v>
      </c>
      <c r="AK47">
        <v>19.600000000000001</v>
      </c>
      <c r="AL47">
        <v>0</v>
      </c>
      <c r="AM47">
        <v>0</v>
      </c>
      <c r="AN47">
        <v>100</v>
      </c>
      <c r="AO47">
        <v>0</v>
      </c>
      <c r="AP47">
        <v>0</v>
      </c>
    </row>
    <row r="48" spans="1:42">
      <c r="A48" t="s">
        <v>364</v>
      </c>
      <c r="G48" t="s">
        <v>90</v>
      </c>
      <c r="H48" s="73">
        <v>0.97</v>
      </c>
      <c r="I48" s="46">
        <v>0</v>
      </c>
      <c r="J48" s="46">
        <v>0</v>
      </c>
      <c r="K48" s="46">
        <v>67.88</v>
      </c>
      <c r="L48" s="46">
        <v>7.82</v>
      </c>
      <c r="M48" s="74">
        <v>0</v>
      </c>
      <c r="N48" s="73">
        <v>237.26</v>
      </c>
      <c r="O48" s="46">
        <v>100</v>
      </c>
      <c r="P48" s="46">
        <v>100</v>
      </c>
      <c r="Q48" s="46">
        <v>0</v>
      </c>
      <c r="R48" s="46">
        <v>0</v>
      </c>
      <c r="S48" s="74">
        <v>0</v>
      </c>
      <c r="W48">
        <v>0</v>
      </c>
      <c r="X48">
        <v>162.26</v>
      </c>
      <c r="Y48">
        <v>25</v>
      </c>
      <c r="Z48">
        <v>7.82</v>
      </c>
      <c r="AA48">
        <v>0</v>
      </c>
      <c r="AB48">
        <v>50</v>
      </c>
      <c r="AC48">
        <v>0.97</v>
      </c>
      <c r="AD48">
        <v>0</v>
      </c>
      <c r="AE48">
        <v>0</v>
      </c>
      <c r="AF48">
        <v>0</v>
      </c>
      <c r="AG48">
        <v>48.28</v>
      </c>
      <c r="AH48">
        <v>50</v>
      </c>
      <c r="AI48">
        <v>0</v>
      </c>
      <c r="AJ48">
        <v>50</v>
      </c>
      <c r="AK48">
        <v>19.600000000000001</v>
      </c>
      <c r="AL48">
        <v>0</v>
      </c>
      <c r="AM48">
        <v>0</v>
      </c>
      <c r="AN48">
        <v>100</v>
      </c>
      <c r="AO48">
        <v>0</v>
      </c>
      <c r="AP48">
        <v>0</v>
      </c>
    </row>
    <row r="49" spans="1:42">
      <c r="A49" t="s">
        <v>365</v>
      </c>
      <c r="G49" t="s">
        <v>91</v>
      </c>
      <c r="H49" s="73">
        <v>0.97</v>
      </c>
      <c r="I49" s="46">
        <v>0</v>
      </c>
      <c r="J49" s="46">
        <v>0</v>
      </c>
      <c r="K49" s="46">
        <v>67.88</v>
      </c>
      <c r="L49" s="46">
        <v>8.01</v>
      </c>
      <c r="M49" s="74">
        <v>0</v>
      </c>
      <c r="N49" s="73">
        <v>237.26</v>
      </c>
      <c r="O49" s="46">
        <v>100</v>
      </c>
      <c r="P49" s="46">
        <v>100</v>
      </c>
      <c r="Q49" s="46">
        <v>0</v>
      </c>
      <c r="R49" s="46">
        <v>0</v>
      </c>
      <c r="S49" s="74">
        <v>0</v>
      </c>
      <c r="W49">
        <v>0</v>
      </c>
      <c r="X49">
        <v>162.26</v>
      </c>
      <c r="Y49">
        <v>25</v>
      </c>
      <c r="Z49">
        <v>8.01</v>
      </c>
      <c r="AA49">
        <v>0</v>
      </c>
      <c r="AB49">
        <v>50</v>
      </c>
      <c r="AC49">
        <v>0.97</v>
      </c>
      <c r="AD49">
        <v>0</v>
      </c>
      <c r="AE49">
        <v>0</v>
      </c>
      <c r="AF49">
        <v>0</v>
      </c>
      <c r="AG49">
        <v>48.28</v>
      </c>
      <c r="AH49">
        <v>50</v>
      </c>
      <c r="AI49">
        <v>0</v>
      </c>
      <c r="AJ49">
        <v>50</v>
      </c>
      <c r="AK49">
        <v>19.600000000000001</v>
      </c>
      <c r="AL49">
        <v>0</v>
      </c>
      <c r="AM49">
        <v>0</v>
      </c>
      <c r="AN49">
        <v>100</v>
      </c>
      <c r="AO49">
        <v>0</v>
      </c>
      <c r="AP49">
        <v>0</v>
      </c>
    </row>
    <row r="50" spans="1:42">
      <c r="A50" t="s">
        <v>366</v>
      </c>
      <c r="G50" t="s">
        <v>92</v>
      </c>
      <c r="H50" s="73">
        <v>0.97</v>
      </c>
      <c r="I50" s="46">
        <v>0</v>
      </c>
      <c r="J50" s="46">
        <v>0</v>
      </c>
      <c r="K50" s="46">
        <v>67.88</v>
      </c>
      <c r="L50" s="46">
        <v>8.2100000000000009</v>
      </c>
      <c r="M50" s="74">
        <v>0</v>
      </c>
      <c r="N50" s="73">
        <v>237.26</v>
      </c>
      <c r="O50" s="46">
        <v>100</v>
      </c>
      <c r="P50" s="46">
        <v>100</v>
      </c>
      <c r="Q50" s="46">
        <v>0</v>
      </c>
      <c r="R50" s="46">
        <v>0</v>
      </c>
      <c r="S50" s="74">
        <v>0</v>
      </c>
      <c r="W50">
        <v>0</v>
      </c>
      <c r="X50">
        <v>162.26</v>
      </c>
      <c r="Y50">
        <v>25</v>
      </c>
      <c r="Z50">
        <v>8.2100000000000009</v>
      </c>
      <c r="AA50">
        <v>0</v>
      </c>
      <c r="AB50">
        <v>50</v>
      </c>
      <c r="AC50">
        <v>0.97</v>
      </c>
      <c r="AD50">
        <v>0</v>
      </c>
      <c r="AE50">
        <v>0</v>
      </c>
      <c r="AF50">
        <v>0</v>
      </c>
      <c r="AG50">
        <v>48.28</v>
      </c>
      <c r="AH50">
        <v>50</v>
      </c>
      <c r="AI50">
        <v>0</v>
      </c>
      <c r="AJ50">
        <v>50</v>
      </c>
      <c r="AK50">
        <v>19.600000000000001</v>
      </c>
      <c r="AL50">
        <v>0</v>
      </c>
      <c r="AM50">
        <v>0</v>
      </c>
      <c r="AN50">
        <v>100</v>
      </c>
      <c r="AO50">
        <v>0</v>
      </c>
      <c r="AP50">
        <v>0</v>
      </c>
    </row>
    <row r="51" spans="1:42">
      <c r="A51" t="s">
        <v>367</v>
      </c>
      <c r="G51" t="s">
        <v>93</v>
      </c>
      <c r="H51" s="73">
        <v>0.97</v>
      </c>
      <c r="I51" s="46">
        <v>0</v>
      </c>
      <c r="J51" s="46">
        <v>0</v>
      </c>
      <c r="K51" s="46">
        <v>67.88</v>
      </c>
      <c r="L51" s="46">
        <v>8.35</v>
      </c>
      <c r="M51" s="74">
        <v>0</v>
      </c>
      <c r="N51" s="73">
        <v>237.26</v>
      </c>
      <c r="O51" s="46">
        <v>100</v>
      </c>
      <c r="P51" s="46">
        <v>100</v>
      </c>
      <c r="Q51" s="46">
        <v>0</v>
      </c>
      <c r="R51" s="46">
        <v>0</v>
      </c>
      <c r="S51" s="74">
        <v>0</v>
      </c>
      <c r="W51">
        <v>0</v>
      </c>
      <c r="X51">
        <v>162.26</v>
      </c>
      <c r="Y51">
        <v>25</v>
      </c>
      <c r="Z51">
        <v>8.35</v>
      </c>
      <c r="AA51">
        <v>0</v>
      </c>
      <c r="AB51">
        <v>50</v>
      </c>
      <c r="AC51">
        <v>0.97</v>
      </c>
      <c r="AD51">
        <v>0</v>
      </c>
      <c r="AE51">
        <v>0</v>
      </c>
      <c r="AF51">
        <v>0</v>
      </c>
      <c r="AG51">
        <v>48.28</v>
      </c>
      <c r="AH51">
        <v>50</v>
      </c>
      <c r="AI51">
        <v>0</v>
      </c>
      <c r="AJ51">
        <v>50</v>
      </c>
      <c r="AK51">
        <v>19.600000000000001</v>
      </c>
      <c r="AL51">
        <v>0</v>
      </c>
      <c r="AM51">
        <v>0</v>
      </c>
      <c r="AN51">
        <v>100</v>
      </c>
      <c r="AO51">
        <v>0</v>
      </c>
      <c r="AP51">
        <v>0</v>
      </c>
    </row>
    <row r="52" spans="1:42">
      <c r="A52" t="s">
        <v>368</v>
      </c>
      <c r="G52" t="s">
        <v>94</v>
      </c>
      <c r="H52" s="73">
        <v>0.97</v>
      </c>
      <c r="I52" s="46">
        <v>0</v>
      </c>
      <c r="J52" s="46">
        <v>0</v>
      </c>
      <c r="K52" s="46">
        <v>67.88</v>
      </c>
      <c r="L52" s="46">
        <v>8.5</v>
      </c>
      <c r="M52" s="74">
        <v>0</v>
      </c>
      <c r="N52" s="73">
        <v>237.26</v>
      </c>
      <c r="O52" s="46">
        <v>100</v>
      </c>
      <c r="P52" s="46">
        <v>100</v>
      </c>
      <c r="Q52" s="46">
        <v>0</v>
      </c>
      <c r="R52" s="46">
        <v>0</v>
      </c>
      <c r="S52" s="74">
        <v>0</v>
      </c>
      <c r="W52">
        <v>0</v>
      </c>
      <c r="X52">
        <v>162.26</v>
      </c>
      <c r="Y52">
        <v>25</v>
      </c>
      <c r="Z52">
        <v>8.5</v>
      </c>
      <c r="AA52">
        <v>0</v>
      </c>
      <c r="AB52">
        <v>50</v>
      </c>
      <c r="AC52">
        <v>0.97</v>
      </c>
      <c r="AD52">
        <v>0</v>
      </c>
      <c r="AE52">
        <v>0</v>
      </c>
      <c r="AF52">
        <v>0</v>
      </c>
      <c r="AG52">
        <v>48.28</v>
      </c>
      <c r="AH52">
        <v>50</v>
      </c>
      <c r="AI52">
        <v>0</v>
      </c>
      <c r="AJ52">
        <v>50</v>
      </c>
      <c r="AK52">
        <v>19.600000000000001</v>
      </c>
      <c r="AL52">
        <v>0</v>
      </c>
      <c r="AM52">
        <v>0</v>
      </c>
      <c r="AN52">
        <v>100</v>
      </c>
      <c r="AO52">
        <v>0</v>
      </c>
      <c r="AP52">
        <v>0</v>
      </c>
    </row>
    <row r="53" spans="1:42">
      <c r="A53" t="s">
        <v>400</v>
      </c>
      <c r="G53" t="s">
        <v>95</v>
      </c>
      <c r="H53" s="73">
        <v>0.97</v>
      </c>
      <c r="I53" s="46">
        <v>0</v>
      </c>
      <c r="J53" s="46">
        <v>0</v>
      </c>
      <c r="K53" s="46">
        <v>67.88</v>
      </c>
      <c r="L53" s="46">
        <v>8.5399999999999991</v>
      </c>
      <c r="M53" s="74">
        <v>0</v>
      </c>
      <c r="N53" s="73">
        <v>237.26</v>
      </c>
      <c r="O53" s="46">
        <v>100</v>
      </c>
      <c r="P53" s="46">
        <v>100</v>
      </c>
      <c r="Q53" s="46">
        <v>0</v>
      </c>
      <c r="R53" s="46">
        <v>0</v>
      </c>
      <c r="S53" s="74">
        <v>0</v>
      </c>
      <c r="W53">
        <v>0</v>
      </c>
      <c r="X53">
        <v>162.26</v>
      </c>
      <c r="Y53">
        <v>25</v>
      </c>
      <c r="Z53">
        <v>8.5399999999999991</v>
      </c>
      <c r="AA53">
        <v>0</v>
      </c>
      <c r="AB53">
        <v>50</v>
      </c>
      <c r="AC53">
        <v>0.97</v>
      </c>
      <c r="AD53">
        <v>0</v>
      </c>
      <c r="AE53">
        <v>0</v>
      </c>
      <c r="AF53">
        <v>0</v>
      </c>
      <c r="AG53">
        <v>48.28</v>
      </c>
      <c r="AH53">
        <v>50</v>
      </c>
      <c r="AI53">
        <v>0</v>
      </c>
      <c r="AJ53">
        <v>50</v>
      </c>
      <c r="AK53">
        <v>19.600000000000001</v>
      </c>
      <c r="AL53">
        <v>0</v>
      </c>
      <c r="AM53">
        <v>0</v>
      </c>
      <c r="AN53">
        <v>100</v>
      </c>
      <c r="AO53">
        <v>0</v>
      </c>
      <c r="AP53">
        <v>0</v>
      </c>
    </row>
    <row r="54" spans="1:42">
      <c r="A54" t="s">
        <v>399</v>
      </c>
      <c r="G54" t="s">
        <v>96</v>
      </c>
      <c r="H54" s="73">
        <v>0.97</v>
      </c>
      <c r="I54" s="46">
        <v>0</v>
      </c>
      <c r="J54" s="46">
        <v>0</v>
      </c>
      <c r="K54" s="46">
        <v>67.88</v>
      </c>
      <c r="L54" s="46">
        <v>8.7899999999999991</v>
      </c>
      <c r="M54" s="74">
        <v>0</v>
      </c>
      <c r="N54" s="73">
        <v>237.26</v>
      </c>
      <c r="O54" s="46">
        <v>100</v>
      </c>
      <c r="P54" s="46">
        <v>100</v>
      </c>
      <c r="Q54" s="46">
        <v>0</v>
      </c>
      <c r="R54" s="46">
        <v>0</v>
      </c>
      <c r="S54" s="74">
        <v>0</v>
      </c>
      <c r="W54">
        <v>0</v>
      </c>
      <c r="X54">
        <v>162.26</v>
      </c>
      <c r="Y54">
        <v>25</v>
      </c>
      <c r="Z54">
        <v>8.7899999999999991</v>
      </c>
      <c r="AA54">
        <v>0</v>
      </c>
      <c r="AB54">
        <v>50</v>
      </c>
      <c r="AC54">
        <v>0.97</v>
      </c>
      <c r="AD54">
        <v>0</v>
      </c>
      <c r="AE54">
        <v>0</v>
      </c>
      <c r="AF54">
        <v>0</v>
      </c>
      <c r="AG54">
        <v>48.28</v>
      </c>
      <c r="AH54">
        <v>50</v>
      </c>
      <c r="AI54">
        <v>0</v>
      </c>
      <c r="AJ54">
        <v>50</v>
      </c>
      <c r="AK54">
        <v>19.600000000000001</v>
      </c>
      <c r="AL54">
        <v>0</v>
      </c>
      <c r="AM54">
        <v>0</v>
      </c>
      <c r="AN54">
        <v>100</v>
      </c>
      <c r="AO54">
        <v>0</v>
      </c>
      <c r="AP54">
        <v>0</v>
      </c>
    </row>
    <row r="55" spans="1:42">
      <c r="A55" t="s">
        <v>401</v>
      </c>
      <c r="G55" t="s">
        <v>97</v>
      </c>
      <c r="H55" s="73">
        <v>0.97</v>
      </c>
      <c r="I55" s="46">
        <v>0</v>
      </c>
      <c r="J55" s="46">
        <v>0</v>
      </c>
      <c r="K55" s="46">
        <v>67.88</v>
      </c>
      <c r="L55" s="46">
        <v>8.93</v>
      </c>
      <c r="M55" s="74">
        <v>0</v>
      </c>
      <c r="N55" s="73">
        <v>237.26</v>
      </c>
      <c r="O55" s="46">
        <v>100</v>
      </c>
      <c r="P55" s="46">
        <v>100</v>
      </c>
      <c r="Q55" s="46">
        <v>0</v>
      </c>
      <c r="R55" s="46">
        <v>0</v>
      </c>
      <c r="S55" s="74">
        <v>0</v>
      </c>
      <c r="W55">
        <v>0</v>
      </c>
      <c r="X55">
        <v>162.26</v>
      </c>
      <c r="Y55">
        <v>25</v>
      </c>
      <c r="Z55">
        <v>8.93</v>
      </c>
      <c r="AA55">
        <v>0</v>
      </c>
      <c r="AB55">
        <v>50</v>
      </c>
      <c r="AC55">
        <v>0.97</v>
      </c>
      <c r="AD55">
        <v>0</v>
      </c>
      <c r="AE55">
        <v>0</v>
      </c>
      <c r="AF55">
        <v>0</v>
      </c>
      <c r="AG55">
        <v>48.28</v>
      </c>
      <c r="AH55">
        <v>50</v>
      </c>
      <c r="AI55">
        <v>0</v>
      </c>
      <c r="AJ55">
        <v>50</v>
      </c>
      <c r="AK55">
        <v>19.600000000000001</v>
      </c>
      <c r="AL55">
        <v>0</v>
      </c>
      <c r="AM55">
        <v>0</v>
      </c>
      <c r="AN55">
        <v>100</v>
      </c>
      <c r="AO55">
        <v>0</v>
      </c>
      <c r="AP55">
        <v>0</v>
      </c>
    </row>
    <row r="56" spans="1:42">
      <c r="A56" t="s">
        <v>401</v>
      </c>
      <c r="G56" t="s">
        <v>98</v>
      </c>
      <c r="H56" s="73">
        <v>0.97</v>
      </c>
      <c r="I56" s="46">
        <v>0</v>
      </c>
      <c r="J56" s="46">
        <v>0</v>
      </c>
      <c r="K56" s="46">
        <v>67.88</v>
      </c>
      <c r="L56" s="46">
        <v>9.07</v>
      </c>
      <c r="M56" s="74">
        <v>0</v>
      </c>
      <c r="N56" s="73">
        <v>237.26</v>
      </c>
      <c r="O56" s="46">
        <v>100</v>
      </c>
      <c r="P56" s="46">
        <v>100</v>
      </c>
      <c r="Q56" s="46">
        <v>0</v>
      </c>
      <c r="R56" s="46">
        <v>0</v>
      </c>
      <c r="S56" s="74">
        <v>0</v>
      </c>
      <c r="W56">
        <v>0</v>
      </c>
      <c r="X56">
        <v>162.26</v>
      </c>
      <c r="Y56">
        <v>25</v>
      </c>
      <c r="Z56">
        <v>9.07</v>
      </c>
      <c r="AA56">
        <v>0</v>
      </c>
      <c r="AB56">
        <v>50</v>
      </c>
      <c r="AC56">
        <v>0.97</v>
      </c>
      <c r="AD56">
        <v>0</v>
      </c>
      <c r="AE56">
        <v>0</v>
      </c>
      <c r="AF56">
        <v>0</v>
      </c>
      <c r="AG56">
        <v>48.28</v>
      </c>
      <c r="AH56">
        <v>50</v>
      </c>
      <c r="AI56">
        <v>0</v>
      </c>
      <c r="AJ56">
        <v>50</v>
      </c>
      <c r="AK56">
        <v>19.600000000000001</v>
      </c>
      <c r="AL56">
        <v>0</v>
      </c>
      <c r="AM56">
        <v>0</v>
      </c>
      <c r="AN56">
        <v>100</v>
      </c>
      <c r="AO56">
        <v>0</v>
      </c>
      <c r="AP56">
        <v>0</v>
      </c>
    </row>
    <row r="57" spans="1:42">
      <c r="G57" t="s">
        <v>99</v>
      </c>
      <c r="H57" s="73">
        <v>0.97</v>
      </c>
      <c r="I57" s="46">
        <v>0</v>
      </c>
      <c r="J57" s="46">
        <v>0</v>
      </c>
      <c r="K57" s="46">
        <v>67.88</v>
      </c>
      <c r="L57" s="46">
        <v>8.8800000000000008</v>
      </c>
      <c r="M57" s="74">
        <v>0</v>
      </c>
      <c r="N57" s="73">
        <v>237.26</v>
      </c>
      <c r="O57" s="46">
        <v>100</v>
      </c>
      <c r="P57" s="46">
        <v>100</v>
      </c>
      <c r="Q57" s="46">
        <v>0</v>
      </c>
      <c r="R57" s="46">
        <v>0</v>
      </c>
      <c r="S57" s="74">
        <v>0</v>
      </c>
      <c r="W57">
        <v>0</v>
      </c>
      <c r="X57">
        <v>162.26</v>
      </c>
      <c r="Y57">
        <v>25</v>
      </c>
      <c r="Z57">
        <v>8.8800000000000008</v>
      </c>
      <c r="AA57">
        <v>0</v>
      </c>
      <c r="AB57">
        <v>50</v>
      </c>
      <c r="AC57">
        <v>0.97</v>
      </c>
      <c r="AD57">
        <v>0</v>
      </c>
      <c r="AE57">
        <v>0</v>
      </c>
      <c r="AF57">
        <v>0</v>
      </c>
      <c r="AG57">
        <v>48.28</v>
      </c>
      <c r="AH57">
        <v>50</v>
      </c>
      <c r="AI57">
        <v>0</v>
      </c>
      <c r="AJ57">
        <v>50</v>
      </c>
      <c r="AK57">
        <v>19.600000000000001</v>
      </c>
      <c r="AL57">
        <v>0</v>
      </c>
      <c r="AM57">
        <v>0</v>
      </c>
      <c r="AN57">
        <v>100</v>
      </c>
      <c r="AO57">
        <v>0</v>
      </c>
      <c r="AP57">
        <v>0</v>
      </c>
    </row>
    <row r="58" spans="1:42">
      <c r="G58" t="s">
        <v>100</v>
      </c>
      <c r="H58" s="73">
        <v>0.97</v>
      </c>
      <c r="I58" s="46">
        <v>0</v>
      </c>
      <c r="J58" s="46">
        <v>0</v>
      </c>
      <c r="K58" s="46">
        <v>67.88</v>
      </c>
      <c r="L58" s="46">
        <v>8.69</v>
      </c>
      <c r="M58" s="74">
        <v>0</v>
      </c>
      <c r="N58" s="73">
        <v>237.26</v>
      </c>
      <c r="O58" s="46">
        <v>100</v>
      </c>
      <c r="P58" s="46">
        <v>100</v>
      </c>
      <c r="Q58" s="46">
        <v>0</v>
      </c>
      <c r="R58" s="46">
        <v>0</v>
      </c>
      <c r="S58" s="74">
        <v>0</v>
      </c>
      <c r="W58">
        <v>0</v>
      </c>
      <c r="X58">
        <v>162.26</v>
      </c>
      <c r="Y58">
        <v>25</v>
      </c>
      <c r="Z58">
        <v>8.69</v>
      </c>
      <c r="AA58">
        <v>0</v>
      </c>
      <c r="AB58">
        <v>50</v>
      </c>
      <c r="AC58">
        <v>0.97</v>
      </c>
      <c r="AD58">
        <v>0</v>
      </c>
      <c r="AE58">
        <v>0</v>
      </c>
      <c r="AF58">
        <v>0</v>
      </c>
      <c r="AG58">
        <v>48.28</v>
      </c>
      <c r="AH58">
        <v>50</v>
      </c>
      <c r="AI58">
        <v>0</v>
      </c>
      <c r="AJ58">
        <v>50</v>
      </c>
      <c r="AK58">
        <v>19.600000000000001</v>
      </c>
      <c r="AL58">
        <v>0</v>
      </c>
      <c r="AM58">
        <v>0</v>
      </c>
      <c r="AN58">
        <v>100</v>
      </c>
      <c r="AO58">
        <v>0</v>
      </c>
      <c r="AP58">
        <v>0</v>
      </c>
    </row>
    <row r="59" spans="1:42">
      <c r="G59" t="s">
        <v>101</v>
      </c>
      <c r="H59" s="73">
        <v>0.97</v>
      </c>
      <c r="I59" s="46">
        <v>0</v>
      </c>
      <c r="J59" s="46">
        <v>0</v>
      </c>
      <c r="K59" s="46">
        <v>67.88</v>
      </c>
      <c r="L59" s="46">
        <v>8.5399999999999991</v>
      </c>
      <c r="M59" s="74">
        <v>0</v>
      </c>
      <c r="N59" s="73">
        <v>237.26</v>
      </c>
      <c r="O59" s="46">
        <v>100</v>
      </c>
      <c r="P59" s="46">
        <v>100</v>
      </c>
      <c r="Q59" s="46">
        <v>0</v>
      </c>
      <c r="R59" s="46">
        <v>0</v>
      </c>
      <c r="S59" s="74">
        <v>0</v>
      </c>
      <c r="W59">
        <v>0</v>
      </c>
      <c r="X59">
        <v>162.26</v>
      </c>
      <c r="Y59">
        <v>25</v>
      </c>
      <c r="Z59">
        <v>8.5399999999999991</v>
      </c>
      <c r="AA59">
        <v>0</v>
      </c>
      <c r="AB59">
        <v>50</v>
      </c>
      <c r="AC59">
        <v>0.97</v>
      </c>
      <c r="AD59">
        <v>0</v>
      </c>
      <c r="AE59">
        <v>0</v>
      </c>
      <c r="AF59">
        <v>0</v>
      </c>
      <c r="AG59">
        <v>48.28</v>
      </c>
      <c r="AH59">
        <v>50</v>
      </c>
      <c r="AI59">
        <v>0</v>
      </c>
      <c r="AJ59">
        <v>50</v>
      </c>
      <c r="AK59">
        <v>19.600000000000001</v>
      </c>
      <c r="AL59">
        <v>0</v>
      </c>
      <c r="AM59">
        <v>0</v>
      </c>
      <c r="AN59">
        <v>100</v>
      </c>
      <c r="AO59">
        <v>0</v>
      </c>
      <c r="AP59">
        <v>0</v>
      </c>
    </row>
    <row r="60" spans="1:42">
      <c r="G60" t="s">
        <v>102</v>
      </c>
      <c r="H60" s="73">
        <v>0.97</v>
      </c>
      <c r="I60" s="46">
        <v>0</v>
      </c>
      <c r="J60" s="46">
        <v>0</v>
      </c>
      <c r="K60" s="46">
        <v>67.88</v>
      </c>
      <c r="L60" s="46">
        <v>8.11</v>
      </c>
      <c r="M60" s="74">
        <v>0</v>
      </c>
      <c r="N60" s="73">
        <v>237.26</v>
      </c>
      <c r="O60" s="46">
        <v>100</v>
      </c>
      <c r="P60" s="46">
        <v>100</v>
      </c>
      <c r="Q60" s="46">
        <v>0</v>
      </c>
      <c r="R60" s="46">
        <v>0</v>
      </c>
      <c r="S60" s="74">
        <v>0</v>
      </c>
      <c r="W60">
        <v>0</v>
      </c>
      <c r="X60">
        <v>162.26</v>
      </c>
      <c r="Y60">
        <v>25</v>
      </c>
      <c r="Z60">
        <v>8.11</v>
      </c>
      <c r="AA60">
        <v>0</v>
      </c>
      <c r="AB60">
        <v>50</v>
      </c>
      <c r="AC60">
        <v>0.97</v>
      </c>
      <c r="AD60">
        <v>0</v>
      </c>
      <c r="AE60">
        <v>0</v>
      </c>
      <c r="AF60">
        <v>0</v>
      </c>
      <c r="AG60">
        <v>48.28</v>
      </c>
      <c r="AH60">
        <v>50</v>
      </c>
      <c r="AI60">
        <v>0</v>
      </c>
      <c r="AJ60">
        <v>50</v>
      </c>
      <c r="AK60">
        <v>19.600000000000001</v>
      </c>
      <c r="AL60">
        <v>0</v>
      </c>
      <c r="AM60">
        <v>0</v>
      </c>
      <c r="AN60">
        <v>100</v>
      </c>
      <c r="AO60">
        <v>0</v>
      </c>
      <c r="AP60">
        <v>0</v>
      </c>
    </row>
    <row r="61" spans="1:42">
      <c r="G61" t="s">
        <v>103</v>
      </c>
      <c r="H61" s="73">
        <v>0.97</v>
      </c>
      <c r="I61" s="46">
        <v>0</v>
      </c>
      <c r="J61" s="46">
        <v>0</v>
      </c>
      <c r="K61" s="46">
        <v>67.88</v>
      </c>
      <c r="L61" s="46">
        <v>7.72</v>
      </c>
      <c r="M61" s="74">
        <v>0</v>
      </c>
      <c r="N61" s="73">
        <v>237.26</v>
      </c>
      <c r="O61" s="46">
        <v>100</v>
      </c>
      <c r="P61" s="46">
        <v>100</v>
      </c>
      <c r="Q61" s="46">
        <v>0</v>
      </c>
      <c r="R61" s="46">
        <v>0</v>
      </c>
      <c r="S61" s="74">
        <v>0</v>
      </c>
      <c r="W61">
        <v>0</v>
      </c>
      <c r="X61">
        <v>162.26</v>
      </c>
      <c r="Y61">
        <v>25</v>
      </c>
      <c r="Z61">
        <v>7.72</v>
      </c>
      <c r="AA61">
        <v>0</v>
      </c>
      <c r="AB61">
        <v>50</v>
      </c>
      <c r="AC61">
        <v>0.97</v>
      </c>
      <c r="AD61">
        <v>0</v>
      </c>
      <c r="AE61">
        <v>0</v>
      </c>
      <c r="AF61">
        <v>0</v>
      </c>
      <c r="AG61">
        <v>48.28</v>
      </c>
      <c r="AH61">
        <v>50</v>
      </c>
      <c r="AI61">
        <v>0</v>
      </c>
      <c r="AJ61">
        <v>50</v>
      </c>
      <c r="AK61">
        <v>19.600000000000001</v>
      </c>
      <c r="AL61">
        <v>0</v>
      </c>
      <c r="AM61">
        <v>0</v>
      </c>
      <c r="AN61">
        <v>100</v>
      </c>
      <c r="AO61">
        <v>0</v>
      </c>
      <c r="AP61">
        <v>0</v>
      </c>
    </row>
    <row r="62" spans="1:42">
      <c r="G62" t="s">
        <v>104</v>
      </c>
      <c r="H62" s="73">
        <v>0.97</v>
      </c>
      <c r="I62" s="46">
        <v>0</v>
      </c>
      <c r="J62" s="46">
        <v>0</v>
      </c>
      <c r="K62" s="46">
        <v>67.88</v>
      </c>
      <c r="L62" s="46">
        <v>7.38</v>
      </c>
      <c r="M62" s="74">
        <v>0</v>
      </c>
      <c r="N62" s="73">
        <v>237.26</v>
      </c>
      <c r="O62" s="46">
        <v>100</v>
      </c>
      <c r="P62" s="46">
        <v>100</v>
      </c>
      <c r="Q62" s="46">
        <v>0</v>
      </c>
      <c r="R62" s="46">
        <v>0</v>
      </c>
      <c r="S62" s="74">
        <v>0</v>
      </c>
      <c r="W62">
        <v>0</v>
      </c>
      <c r="X62">
        <v>162.26</v>
      </c>
      <c r="Y62">
        <v>25</v>
      </c>
      <c r="Z62">
        <v>7.38</v>
      </c>
      <c r="AA62">
        <v>0</v>
      </c>
      <c r="AB62">
        <v>50</v>
      </c>
      <c r="AC62">
        <v>0.97</v>
      </c>
      <c r="AD62">
        <v>0</v>
      </c>
      <c r="AE62">
        <v>0</v>
      </c>
      <c r="AF62">
        <v>0</v>
      </c>
      <c r="AG62">
        <v>48.28</v>
      </c>
      <c r="AH62">
        <v>50</v>
      </c>
      <c r="AI62">
        <v>0</v>
      </c>
      <c r="AJ62">
        <v>50</v>
      </c>
      <c r="AK62">
        <v>19.600000000000001</v>
      </c>
      <c r="AL62">
        <v>0</v>
      </c>
      <c r="AM62">
        <v>0</v>
      </c>
      <c r="AN62">
        <v>100</v>
      </c>
      <c r="AO62">
        <v>0</v>
      </c>
      <c r="AP62">
        <v>0</v>
      </c>
    </row>
    <row r="63" spans="1:42">
      <c r="G63" t="s">
        <v>105</v>
      </c>
      <c r="H63" s="73">
        <v>0.77</v>
      </c>
      <c r="I63" s="46">
        <v>0</v>
      </c>
      <c r="J63" s="46">
        <v>0</v>
      </c>
      <c r="K63" s="46">
        <v>67.88</v>
      </c>
      <c r="L63" s="46">
        <v>7</v>
      </c>
      <c r="M63" s="74">
        <v>0</v>
      </c>
      <c r="N63" s="73">
        <v>237.26</v>
      </c>
      <c r="O63" s="46">
        <v>100</v>
      </c>
      <c r="P63" s="46">
        <v>100</v>
      </c>
      <c r="Q63" s="46">
        <v>0</v>
      </c>
      <c r="R63" s="46">
        <v>0</v>
      </c>
      <c r="S63" s="74">
        <v>0</v>
      </c>
      <c r="W63">
        <v>0</v>
      </c>
      <c r="X63">
        <v>162.26</v>
      </c>
      <c r="Y63">
        <v>25</v>
      </c>
      <c r="Z63">
        <v>7</v>
      </c>
      <c r="AA63">
        <v>0</v>
      </c>
      <c r="AB63">
        <v>50</v>
      </c>
      <c r="AC63">
        <v>0.77</v>
      </c>
      <c r="AD63">
        <v>0</v>
      </c>
      <c r="AE63">
        <v>0</v>
      </c>
      <c r="AF63">
        <v>0</v>
      </c>
      <c r="AG63">
        <v>48.28</v>
      </c>
      <c r="AH63">
        <v>50</v>
      </c>
      <c r="AI63">
        <v>0</v>
      </c>
      <c r="AJ63">
        <v>50</v>
      </c>
      <c r="AK63">
        <v>19.600000000000001</v>
      </c>
      <c r="AL63">
        <v>0</v>
      </c>
      <c r="AM63">
        <v>0</v>
      </c>
      <c r="AN63">
        <v>100</v>
      </c>
      <c r="AO63">
        <v>0</v>
      </c>
      <c r="AP63">
        <v>0</v>
      </c>
    </row>
    <row r="64" spans="1:42">
      <c r="G64" t="s">
        <v>106</v>
      </c>
      <c r="H64" s="73">
        <v>0.77</v>
      </c>
      <c r="I64" s="46">
        <v>0</v>
      </c>
      <c r="J64" s="46">
        <v>0</v>
      </c>
      <c r="K64" s="46">
        <v>67.88</v>
      </c>
      <c r="L64" s="46">
        <v>6.61</v>
      </c>
      <c r="M64" s="74">
        <v>0</v>
      </c>
      <c r="N64" s="73">
        <v>237.26</v>
      </c>
      <c r="O64" s="46">
        <v>100</v>
      </c>
      <c r="P64" s="46">
        <v>100</v>
      </c>
      <c r="Q64" s="46">
        <v>0</v>
      </c>
      <c r="R64" s="46">
        <v>0</v>
      </c>
      <c r="S64" s="74">
        <v>0</v>
      </c>
      <c r="W64">
        <v>0</v>
      </c>
      <c r="X64">
        <v>162.26</v>
      </c>
      <c r="Y64">
        <v>25</v>
      </c>
      <c r="Z64">
        <v>6.61</v>
      </c>
      <c r="AA64">
        <v>0</v>
      </c>
      <c r="AB64">
        <v>50</v>
      </c>
      <c r="AC64">
        <v>0.77</v>
      </c>
      <c r="AD64">
        <v>0</v>
      </c>
      <c r="AE64">
        <v>0</v>
      </c>
      <c r="AF64">
        <v>0</v>
      </c>
      <c r="AG64">
        <v>48.28</v>
      </c>
      <c r="AH64">
        <v>50</v>
      </c>
      <c r="AI64">
        <v>0</v>
      </c>
      <c r="AJ64">
        <v>50</v>
      </c>
      <c r="AK64">
        <v>19.600000000000001</v>
      </c>
      <c r="AL64">
        <v>0</v>
      </c>
      <c r="AM64">
        <v>0</v>
      </c>
      <c r="AN64">
        <v>100</v>
      </c>
      <c r="AO64">
        <v>0</v>
      </c>
      <c r="AP64">
        <v>0</v>
      </c>
    </row>
    <row r="65" spans="7:42">
      <c r="G65" t="s">
        <v>107</v>
      </c>
      <c r="H65" s="73">
        <v>0.77</v>
      </c>
      <c r="I65" s="46">
        <v>0</v>
      </c>
      <c r="J65" s="46">
        <v>0</v>
      </c>
      <c r="K65" s="46">
        <v>67.88</v>
      </c>
      <c r="L65" s="46">
        <v>5.99</v>
      </c>
      <c r="M65" s="74">
        <v>0</v>
      </c>
      <c r="N65" s="73">
        <v>237.26</v>
      </c>
      <c r="O65" s="46">
        <v>100</v>
      </c>
      <c r="P65" s="46">
        <v>100</v>
      </c>
      <c r="Q65" s="46">
        <v>0</v>
      </c>
      <c r="R65" s="46">
        <v>0</v>
      </c>
      <c r="S65" s="74">
        <v>0</v>
      </c>
      <c r="W65">
        <v>0</v>
      </c>
      <c r="X65">
        <v>162.26</v>
      </c>
      <c r="Y65">
        <v>25</v>
      </c>
      <c r="Z65">
        <v>5.99</v>
      </c>
      <c r="AA65">
        <v>0</v>
      </c>
      <c r="AB65">
        <v>50</v>
      </c>
      <c r="AC65">
        <v>0.77</v>
      </c>
      <c r="AD65">
        <v>0</v>
      </c>
      <c r="AE65">
        <v>0</v>
      </c>
      <c r="AF65">
        <v>0</v>
      </c>
      <c r="AG65">
        <v>48.28</v>
      </c>
      <c r="AH65">
        <v>50</v>
      </c>
      <c r="AI65">
        <v>0</v>
      </c>
      <c r="AJ65">
        <v>50</v>
      </c>
      <c r="AK65">
        <v>19.600000000000001</v>
      </c>
      <c r="AL65">
        <v>0</v>
      </c>
      <c r="AM65">
        <v>0</v>
      </c>
      <c r="AN65">
        <v>100</v>
      </c>
      <c r="AO65">
        <v>0</v>
      </c>
      <c r="AP65">
        <v>0</v>
      </c>
    </row>
    <row r="66" spans="7:42">
      <c r="G66" t="s">
        <v>108</v>
      </c>
      <c r="H66" s="73">
        <v>0.77</v>
      </c>
      <c r="I66" s="46">
        <v>0</v>
      </c>
      <c r="J66" s="46">
        <v>0</v>
      </c>
      <c r="K66" s="46">
        <v>67.88</v>
      </c>
      <c r="L66" s="46">
        <v>5.5</v>
      </c>
      <c r="M66" s="74">
        <v>0</v>
      </c>
      <c r="N66" s="73">
        <v>237.26</v>
      </c>
      <c r="O66" s="46">
        <v>100</v>
      </c>
      <c r="P66" s="46">
        <v>100</v>
      </c>
      <c r="Q66" s="46">
        <v>0</v>
      </c>
      <c r="R66" s="46">
        <v>0</v>
      </c>
      <c r="S66" s="74">
        <v>0</v>
      </c>
      <c r="W66">
        <v>0</v>
      </c>
      <c r="X66">
        <v>162.26</v>
      </c>
      <c r="Y66">
        <v>25</v>
      </c>
      <c r="Z66">
        <v>5.5</v>
      </c>
      <c r="AA66">
        <v>0</v>
      </c>
      <c r="AB66">
        <v>50</v>
      </c>
      <c r="AC66">
        <v>0.77</v>
      </c>
      <c r="AD66">
        <v>0</v>
      </c>
      <c r="AE66">
        <v>0</v>
      </c>
      <c r="AF66">
        <v>0</v>
      </c>
      <c r="AG66">
        <v>48.28</v>
      </c>
      <c r="AH66">
        <v>50</v>
      </c>
      <c r="AI66">
        <v>0</v>
      </c>
      <c r="AJ66">
        <v>50</v>
      </c>
      <c r="AK66">
        <v>19.600000000000001</v>
      </c>
      <c r="AL66">
        <v>0</v>
      </c>
      <c r="AM66">
        <v>0</v>
      </c>
      <c r="AN66">
        <v>100</v>
      </c>
      <c r="AO66">
        <v>0</v>
      </c>
      <c r="AP66">
        <v>0</v>
      </c>
    </row>
    <row r="67" spans="7:42">
      <c r="G67" t="s">
        <v>109</v>
      </c>
      <c r="H67" s="73">
        <v>0.53</v>
      </c>
      <c r="I67" s="46">
        <v>0</v>
      </c>
      <c r="J67" s="46">
        <v>0</v>
      </c>
      <c r="K67" s="46">
        <v>67.88</v>
      </c>
      <c r="L67" s="46">
        <v>4.83</v>
      </c>
      <c r="M67" s="74">
        <v>0</v>
      </c>
      <c r="N67" s="73">
        <v>237.26</v>
      </c>
      <c r="O67" s="46">
        <v>100</v>
      </c>
      <c r="P67" s="46">
        <v>100</v>
      </c>
      <c r="Q67" s="46">
        <v>0</v>
      </c>
      <c r="R67" s="46">
        <v>0</v>
      </c>
      <c r="S67" s="74">
        <v>0</v>
      </c>
      <c r="W67">
        <v>0</v>
      </c>
      <c r="X67">
        <v>162.26</v>
      </c>
      <c r="Y67">
        <v>25</v>
      </c>
      <c r="Z67">
        <v>4.83</v>
      </c>
      <c r="AA67">
        <v>0</v>
      </c>
      <c r="AB67">
        <v>50</v>
      </c>
      <c r="AC67">
        <v>0.53</v>
      </c>
      <c r="AD67">
        <v>0</v>
      </c>
      <c r="AE67">
        <v>0</v>
      </c>
      <c r="AF67">
        <v>0</v>
      </c>
      <c r="AG67">
        <v>48.28</v>
      </c>
      <c r="AH67">
        <v>50</v>
      </c>
      <c r="AI67">
        <v>0</v>
      </c>
      <c r="AJ67">
        <v>50</v>
      </c>
      <c r="AK67">
        <v>19.600000000000001</v>
      </c>
      <c r="AL67">
        <v>0</v>
      </c>
      <c r="AM67">
        <v>0</v>
      </c>
      <c r="AN67">
        <v>100</v>
      </c>
      <c r="AO67">
        <v>0</v>
      </c>
      <c r="AP67">
        <v>0</v>
      </c>
    </row>
    <row r="68" spans="7:42">
      <c r="G68" t="s">
        <v>110</v>
      </c>
      <c r="H68" s="73">
        <v>0.53</v>
      </c>
      <c r="I68" s="46">
        <v>0</v>
      </c>
      <c r="J68" s="46">
        <v>0</v>
      </c>
      <c r="K68" s="46">
        <v>67.88</v>
      </c>
      <c r="L68" s="46">
        <v>4.0599999999999996</v>
      </c>
      <c r="M68" s="74">
        <v>0</v>
      </c>
      <c r="N68" s="73">
        <v>237.26</v>
      </c>
      <c r="O68" s="46">
        <v>100</v>
      </c>
      <c r="P68" s="46">
        <v>100</v>
      </c>
      <c r="Q68" s="46">
        <v>0</v>
      </c>
      <c r="R68" s="46">
        <v>0</v>
      </c>
      <c r="S68" s="74">
        <v>0</v>
      </c>
      <c r="W68">
        <v>0</v>
      </c>
      <c r="X68">
        <v>162.26</v>
      </c>
      <c r="Y68">
        <v>25</v>
      </c>
      <c r="Z68">
        <v>4.0599999999999996</v>
      </c>
      <c r="AA68">
        <v>0</v>
      </c>
      <c r="AB68">
        <v>50</v>
      </c>
      <c r="AC68">
        <v>0.53</v>
      </c>
      <c r="AD68">
        <v>0</v>
      </c>
      <c r="AE68">
        <v>0</v>
      </c>
      <c r="AF68">
        <v>0</v>
      </c>
      <c r="AG68">
        <v>48.28</v>
      </c>
      <c r="AH68">
        <v>50</v>
      </c>
      <c r="AI68">
        <v>0</v>
      </c>
      <c r="AJ68">
        <v>50</v>
      </c>
      <c r="AK68">
        <v>19.600000000000001</v>
      </c>
      <c r="AL68">
        <v>0</v>
      </c>
      <c r="AM68">
        <v>0</v>
      </c>
      <c r="AN68">
        <v>100</v>
      </c>
      <c r="AO68">
        <v>0</v>
      </c>
      <c r="AP68">
        <v>0</v>
      </c>
    </row>
    <row r="69" spans="7:42">
      <c r="G69" t="s">
        <v>111</v>
      </c>
      <c r="H69" s="73">
        <v>0.53</v>
      </c>
      <c r="I69" s="46">
        <v>0</v>
      </c>
      <c r="J69" s="46">
        <v>0</v>
      </c>
      <c r="K69" s="46">
        <v>67.88</v>
      </c>
      <c r="L69" s="46">
        <v>3.58</v>
      </c>
      <c r="M69" s="74">
        <v>0</v>
      </c>
      <c r="N69" s="73">
        <v>237.26</v>
      </c>
      <c r="O69" s="46">
        <v>100</v>
      </c>
      <c r="P69" s="46">
        <v>100</v>
      </c>
      <c r="Q69" s="46">
        <v>0</v>
      </c>
      <c r="R69" s="46">
        <v>0</v>
      </c>
      <c r="S69" s="74">
        <v>0</v>
      </c>
      <c r="W69">
        <v>0</v>
      </c>
      <c r="X69">
        <v>162.26</v>
      </c>
      <c r="Y69">
        <v>25</v>
      </c>
      <c r="Z69">
        <v>3.58</v>
      </c>
      <c r="AA69">
        <v>0</v>
      </c>
      <c r="AB69">
        <v>50</v>
      </c>
      <c r="AC69">
        <v>0.53</v>
      </c>
      <c r="AD69">
        <v>0</v>
      </c>
      <c r="AE69">
        <v>0</v>
      </c>
      <c r="AF69">
        <v>0</v>
      </c>
      <c r="AG69">
        <v>48.28</v>
      </c>
      <c r="AH69">
        <v>50</v>
      </c>
      <c r="AI69">
        <v>0</v>
      </c>
      <c r="AJ69">
        <v>50</v>
      </c>
      <c r="AK69">
        <v>19.600000000000001</v>
      </c>
      <c r="AL69">
        <v>0</v>
      </c>
      <c r="AM69">
        <v>0</v>
      </c>
      <c r="AN69">
        <v>100</v>
      </c>
      <c r="AO69">
        <v>0</v>
      </c>
      <c r="AP69">
        <v>0</v>
      </c>
    </row>
    <row r="70" spans="7:42">
      <c r="G70" t="s">
        <v>112</v>
      </c>
      <c r="H70" s="73">
        <v>0.53</v>
      </c>
      <c r="I70" s="46">
        <v>0</v>
      </c>
      <c r="J70" s="46">
        <v>0</v>
      </c>
      <c r="K70" s="46">
        <v>67.88</v>
      </c>
      <c r="L70" s="46">
        <v>2.85</v>
      </c>
      <c r="M70" s="74">
        <v>0</v>
      </c>
      <c r="N70" s="73">
        <v>237.26</v>
      </c>
      <c r="O70" s="46">
        <v>100</v>
      </c>
      <c r="P70" s="46">
        <v>100</v>
      </c>
      <c r="Q70" s="46">
        <v>0</v>
      </c>
      <c r="R70" s="46">
        <v>0</v>
      </c>
      <c r="S70" s="74">
        <v>0</v>
      </c>
      <c r="W70">
        <v>0</v>
      </c>
      <c r="X70">
        <v>162.26</v>
      </c>
      <c r="Y70">
        <v>25</v>
      </c>
      <c r="Z70">
        <v>2.85</v>
      </c>
      <c r="AA70">
        <v>0</v>
      </c>
      <c r="AB70">
        <v>50</v>
      </c>
      <c r="AC70">
        <v>0.53</v>
      </c>
      <c r="AD70">
        <v>0</v>
      </c>
      <c r="AE70">
        <v>0</v>
      </c>
      <c r="AF70">
        <v>0</v>
      </c>
      <c r="AG70">
        <v>48.28</v>
      </c>
      <c r="AH70">
        <v>50</v>
      </c>
      <c r="AI70">
        <v>0</v>
      </c>
      <c r="AJ70">
        <v>50</v>
      </c>
      <c r="AK70">
        <v>19.600000000000001</v>
      </c>
      <c r="AL70">
        <v>0</v>
      </c>
      <c r="AM70">
        <v>0</v>
      </c>
      <c r="AN70">
        <v>100</v>
      </c>
      <c r="AO70">
        <v>0</v>
      </c>
      <c r="AP70">
        <v>0</v>
      </c>
    </row>
    <row r="71" spans="7:42">
      <c r="G71" t="s">
        <v>113</v>
      </c>
      <c r="H71" s="73">
        <v>0.53</v>
      </c>
      <c r="I71" s="46">
        <v>0</v>
      </c>
      <c r="J71" s="46">
        <v>0</v>
      </c>
      <c r="K71" s="46">
        <v>48.28</v>
      </c>
      <c r="L71" s="46">
        <v>2.23</v>
      </c>
      <c r="M71" s="74">
        <v>0</v>
      </c>
      <c r="N71" s="73">
        <v>237.26</v>
      </c>
      <c r="O71" s="46">
        <v>100</v>
      </c>
      <c r="P71" s="46">
        <v>100</v>
      </c>
      <c r="Q71" s="46">
        <v>0</v>
      </c>
      <c r="R71" s="46">
        <v>0</v>
      </c>
      <c r="S71" s="74">
        <v>0</v>
      </c>
      <c r="W71">
        <v>0</v>
      </c>
      <c r="X71">
        <v>162.26</v>
      </c>
      <c r="Y71">
        <v>25</v>
      </c>
      <c r="Z71">
        <v>2.23</v>
      </c>
      <c r="AA71">
        <v>0</v>
      </c>
      <c r="AB71">
        <v>50</v>
      </c>
      <c r="AC71">
        <v>0.53</v>
      </c>
      <c r="AD71">
        <v>0</v>
      </c>
      <c r="AE71">
        <v>0</v>
      </c>
      <c r="AF71">
        <v>0</v>
      </c>
      <c r="AG71">
        <v>48.28</v>
      </c>
      <c r="AH71">
        <v>50</v>
      </c>
      <c r="AI71">
        <v>0</v>
      </c>
      <c r="AJ71">
        <v>50</v>
      </c>
      <c r="AK71">
        <v>0</v>
      </c>
      <c r="AL71">
        <v>0</v>
      </c>
      <c r="AM71">
        <v>0</v>
      </c>
      <c r="AN71">
        <v>100</v>
      </c>
      <c r="AO71">
        <v>0</v>
      </c>
      <c r="AP71">
        <v>0</v>
      </c>
    </row>
    <row r="72" spans="7:42">
      <c r="G72" t="s">
        <v>114</v>
      </c>
      <c r="H72" s="73">
        <v>0.53</v>
      </c>
      <c r="I72" s="46">
        <v>0</v>
      </c>
      <c r="J72" s="46">
        <v>0</v>
      </c>
      <c r="K72" s="46">
        <v>48.28</v>
      </c>
      <c r="L72" s="46">
        <v>1.57</v>
      </c>
      <c r="M72" s="74">
        <v>0</v>
      </c>
      <c r="N72" s="73">
        <v>237.26</v>
      </c>
      <c r="O72" s="46">
        <v>100</v>
      </c>
      <c r="P72" s="46">
        <v>100</v>
      </c>
      <c r="Q72" s="46">
        <v>0</v>
      </c>
      <c r="R72" s="46">
        <v>0</v>
      </c>
      <c r="S72" s="74">
        <v>0</v>
      </c>
      <c r="W72">
        <v>0</v>
      </c>
      <c r="X72">
        <v>162.26</v>
      </c>
      <c r="Y72">
        <v>25</v>
      </c>
      <c r="Z72">
        <v>1.57</v>
      </c>
      <c r="AA72">
        <v>0</v>
      </c>
      <c r="AB72">
        <v>50</v>
      </c>
      <c r="AC72">
        <v>0.53</v>
      </c>
      <c r="AD72">
        <v>0</v>
      </c>
      <c r="AE72">
        <v>0</v>
      </c>
      <c r="AF72">
        <v>0</v>
      </c>
      <c r="AG72">
        <v>48.28</v>
      </c>
      <c r="AH72">
        <v>50</v>
      </c>
      <c r="AI72">
        <v>0</v>
      </c>
      <c r="AJ72">
        <v>50</v>
      </c>
      <c r="AK72">
        <v>0</v>
      </c>
      <c r="AL72">
        <v>0</v>
      </c>
      <c r="AM72">
        <v>0</v>
      </c>
      <c r="AN72">
        <v>100</v>
      </c>
      <c r="AO72">
        <v>0</v>
      </c>
      <c r="AP72">
        <v>0</v>
      </c>
    </row>
    <row r="73" spans="7:42">
      <c r="G73" t="s">
        <v>115</v>
      </c>
      <c r="H73" s="73">
        <v>0.53</v>
      </c>
      <c r="I73" s="46">
        <v>0</v>
      </c>
      <c r="J73" s="46">
        <v>0</v>
      </c>
      <c r="K73" s="46">
        <v>48.28</v>
      </c>
      <c r="L73" s="46">
        <v>1.03</v>
      </c>
      <c r="M73" s="74">
        <v>0</v>
      </c>
      <c r="N73" s="73">
        <v>237.26</v>
      </c>
      <c r="O73" s="46">
        <v>100</v>
      </c>
      <c r="P73" s="46">
        <v>100</v>
      </c>
      <c r="Q73" s="46">
        <v>0</v>
      </c>
      <c r="R73" s="46">
        <v>0</v>
      </c>
      <c r="S73" s="74">
        <v>0</v>
      </c>
      <c r="W73">
        <v>0</v>
      </c>
      <c r="X73">
        <v>162.26</v>
      </c>
      <c r="Y73">
        <v>25</v>
      </c>
      <c r="Z73">
        <v>1.03</v>
      </c>
      <c r="AA73">
        <v>0</v>
      </c>
      <c r="AB73">
        <v>50</v>
      </c>
      <c r="AC73">
        <v>0.53</v>
      </c>
      <c r="AD73">
        <v>0</v>
      </c>
      <c r="AE73">
        <v>0</v>
      </c>
      <c r="AF73">
        <v>0</v>
      </c>
      <c r="AG73">
        <v>48.28</v>
      </c>
      <c r="AH73">
        <v>50</v>
      </c>
      <c r="AI73">
        <v>0</v>
      </c>
      <c r="AJ73">
        <v>50</v>
      </c>
      <c r="AK73">
        <v>0</v>
      </c>
      <c r="AL73">
        <v>0</v>
      </c>
      <c r="AM73">
        <v>0</v>
      </c>
      <c r="AN73">
        <v>100</v>
      </c>
      <c r="AO73">
        <v>0</v>
      </c>
      <c r="AP73">
        <v>0</v>
      </c>
    </row>
    <row r="74" spans="7:42">
      <c r="G74" t="s">
        <v>116</v>
      </c>
      <c r="H74" s="73">
        <v>0.53</v>
      </c>
      <c r="I74" s="46">
        <v>0</v>
      </c>
      <c r="J74" s="46">
        <v>0</v>
      </c>
      <c r="K74" s="46">
        <v>48.28</v>
      </c>
      <c r="L74" s="46">
        <v>0.57999999999999996</v>
      </c>
      <c r="M74" s="74">
        <v>0</v>
      </c>
      <c r="N74" s="73">
        <v>237.26</v>
      </c>
      <c r="O74" s="46">
        <v>100</v>
      </c>
      <c r="P74" s="46">
        <v>100</v>
      </c>
      <c r="Q74" s="46">
        <v>0</v>
      </c>
      <c r="R74" s="46">
        <v>0</v>
      </c>
      <c r="S74" s="74">
        <v>0</v>
      </c>
      <c r="W74">
        <v>0</v>
      </c>
      <c r="X74">
        <v>162.26</v>
      </c>
      <c r="Y74">
        <v>25</v>
      </c>
      <c r="Z74">
        <v>0.57999999999999996</v>
      </c>
      <c r="AA74">
        <v>0</v>
      </c>
      <c r="AB74">
        <v>50</v>
      </c>
      <c r="AC74">
        <v>0.53</v>
      </c>
      <c r="AD74">
        <v>0</v>
      </c>
      <c r="AE74">
        <v>0</v>
      </c>
      <c r="AF74">
        <v>0</v>
      </c>
      <c r="AG74">
        <v>48.28</v>
      </c>
      <c r="AH74">
        <v>50</v>
      </c>
      <c r="AI74">
        <v>0</v>
      </c>
      <c r="AJ74">
        <v>50</v>
      </c>
      <c r="AK74">
        <v>0</v>
      </c>
      <c r="AL74">
        <v>0</v>
      </c>
      <c r="AM74">
        <v>0</v>
      </c>
      <c r="AN74">
        <v>100</v>
      </c>
      <c r="AO74">
        <v>0</v>
      </c>
      <c r="AP74">
        <v>0</v>
      </c>
    </row>
    <row r="75" spans="7:42">
      <c r="G75" t="s">
        <v>117</v>
      </c>
      <c r="H75" s="73">
        <v>0.53</v>
      </c>
      <c r="I75" s="46">
        <v>0</v>
      </c>
      <c r="J75" s="46">
        <v>0</v>
      </c>
      <c r="K75" s="46">
        <v>48.28</v>
      </c>
      <c r="L75" s="46">
        <v>0.25</v>
      </c>
      <c r="M75" s="74">
        <v>0</v>
      </c>
      <c r="N75" s="73">
        <v>289.37</v>
      </c>
      <c r="O75" s="46">
        <v>100</v>
      </c>
      <c r="P75" s="46">
        <v>100</v>
      </c>
      <c r="Q75" s="46">
        <v>0</v>
      </c>
      <c r="R75" s="46">
        <v>0</v>
      </c>
      <c r="S75" s="74">
        <v>0</v>
      </c>
      <c r="W75">
        <v>25</v>
      </c>
      <c r="X75">
        <v>81.61</v>
      </c>
      <c r="Y75">
        <v>25</v>
      </c>
      <c r="Z75">
        <v>0.25</v>
      </c>
      <c r="AA75">
        <v>57.76</v>
      </c>
      <c r="AB75">
        <v>50</v>
      </c>
      <c r="AC75">
        <v>0.53</v>
      </c>
      <c r="AD75">
        <v>0</v>
      </c>
      <c r="AE75">
        <v>0</v>
      </c>
      <c r="AF75">
        <v>0</v>
      </c>
      <c r="AG75">
        <v>48.28</v>
      </c>
      <c r="AH75">
        <v>50</v>
      </c>
      <c r="AI75">
        <v>0</v>
      </c>
      <c r="AJ75">
        <v>100</v>
      </c>
      <c r="AK75">
        <v>0</v>
      </c>
      <c r="AL75">
        <v>0</v>
      </c>
      <c r="AM75">
        <v>0</v>
      </c>
      <c r="AN75">
        <v>100</v>
      </c>
      <c r="AO75">
        <v>0</v>
      </c>
      <c r="AP75">
        <v>0</v>
      </c>
    </row>
    <row r="76" spans="7:42">
      <c r="G76" t="s">
        <v>118</v>
      </c>
      <c r="H76" s="73">
        <v>0.53</v>
      </c>
      <c r="I76" s="46">
        <v>0</v>
      </c>
      <c r="J76" s="46">
        <v>0</v>
      </c>
      <c r="K76" s="46">
        <v>48.28</v>
      </c>
      <c r="L76" s="46">
        <v>0.1</v>
      </c>
      <c r="M76" s="74">
        <v>0</v>
      </c>
      <c r="N76" s="73">
        <v>289.37</v>
      </c>
      <c r="O76" s="46">
        <v>100</v>
      </c>
      <c r="P76" s="46">
        <v>100</v>
      </c>
      <c r="Q76" s="46">
        <v>0</v>
      </c>
      <c r="R76" s="46">
        <v>0</v>
      </c>
      <c r="S76" s="74">
        <v>0</v>
      </c>
      <c r="W76">
        <v>25</v>
      </c>
      <c r="X76">
        <v>81.61</v>
      </c>
      <c r="Y76">
        <v>25</v>
      </c>
      <c r="Z76">
        <v>0.1</v>
      </c>
      <c r="AA76">
        <v>57.76</v>
      </c>
      <c r="AB76">
        <v>50</v>
      </c>
      <c r="AC76">
        <v>0.53</v>
      </c>
      <c r="AD76">
        <v>0</v>
      </c>
      <c r="AE76">
        <v>0</v>
      </c>
      <c r="AF76">
        <v>0</v>
      </c>
      <c r="AG76">
        <v>48.28</v>
      </c>
      <c r="AH76">
        <v>50</v>
      </c>
      <c r="AI76">
        <v>0</v>
      </c>
      <c r="AJ76">
        <v>100</v>
      </c>
      <c r="AK76">
        <v>0</v>
      </c>
      <c r="AL76">
        <v>0</v>
      </c>
      <c r="AM76">
        <v>0</v>
      </c>
      <c r="AN76">
        <v>100</v>
      </c>
      <c r="AO76">
        <v>0</v>
      </c>
      <c r="AP76">
        <v>0</v>
      </c>
    </row>
    <row r="77" spans="7:42">
      <c r="G77" t="s">
        <v>119</v>
      </c>
      <c r="H77" s="73">
        <v>0.53</v>
      </c>
      <c r="I77" s="46">
        <v>0</v>
      </c>
      <c r="J77" s="46">
        <v>0</v>
      </c>
      <c r="K77" s="46">
        <v>48.28</v>
      </c>
      <c r="L77" s="46">
        <v>0</v>
      </c>
      <c r="M77" s="74">
        <v>0</v>
      </c>
      <c r="N77" s="73">
        <v>289.37</v>
      </c>
      <c r="O77" s="46">
        <v>100</v>
      </c>
      <c r="P77" s="46">
        <v>100</v>
      </c>
      <c r="Q77" s="46">
        <v>0</v>
      </c>
      <c r="R77" s="46">
        <v>0</v>
      </c>
      <c r="S77" s="74">
        <v>0</v>
      </c>
      <c r="W77">
        <v>25</v>
      </c>
      <c r="X77">
        <v>81.61</v>
      </c>
      <c r="Y77">
        <v>25</v>
      </c>
      <c r="Z77">
        <v>0</v>
      </c>
      <c r="AA77">
        <v>57.76</v>
      </c>
      <c r="AB77">
        <v>50</v>
      </c>
      <c r="AC77">
        <v>0.53</v>
      </c>
      <c r="AD77">
        <v>0</v>
      </c>
      <c r="AE77">
        <v>0</v>
      </c>
      <c r="AF77">
        <v>0</v>
      </c>
      <c r="AG77">
        <v>48.28</v>
      </c>
      <c r="AH77">
        <v>50</v>
      </c>
      <c r="AI77">
        <v>0</v>
      </c>
      <c r="AJ77">
        <v>100</v>
      </c>
      <c r="AK77">
        <v>0</v>
      </c>
      <c r="AL77">
        <v>0</v>
      </c>
      <c r="AM77">
        <v>0</v>
      </c>
      <c r="AN77">
        <v>100</v>
      </c>
      <c r="AO77">
        <v>0</v>
      </c>
      <c r="AP77">
        <v>0</v>
      </c>
    </row>
    <row r="78" spans="7:42">
      <c r="G78" t="s">
        <v>120</v>
      </c>
      <c r="H78" s="73">
        <v>0.53</v>
      </c>
      <c r="I78" s="46">
        <v>0</v>
      </c>
      <c r="J78" s="46">
        <v>0</v>
      </c>
      <c r="K78" s="46">
        <v>48.28</v>
      </c>
      <c r="L78" s="46">
        <v>0</v>
      </c>
      <c r="M78" s="74">
        <v>0</v>
      </c>
      <c r="N78" s="73">
        <v>289.37</v>
      </c>
      <c r="O78" s="46">
        <v>100</v>
      </c>
      <c r="P78" s="46">
        <v>100</v>
      </c>
      <c r="Q78" s="46">
        <v>0</v>
      </c>
      <c r="R78" s="46">
        <v>0</v>
      </c>
      <c r="S78" s="74">
        <v>0</v>
      </c>
      <c r="W78">
        <v>25</v>
      </c>
      <c r="X78">
        <v>81.61</v>
      </c>
      <c r="Y78">
        <v>25</v>
      </c>
      <c r="Z78">
        <v>0</v>
      </c>
      <c r="AA78">
        <v>57.76</v>
      </c>
      <c r="AB78">
        <v>50</v>
      </c>
      <c r="AC78">
        <v>0.53</v>
      </c>
      <c r="AD78">
        <v>0</v>
      </c>
      <c r="AE78">
        <v>0</v>
      </c>
      <c r="AF78">
        <v>0</v>
      </c>
      <c r="AG78">
        <v>48.28</v>
      </c>
      <c r="AH78">
        <v>50</v>
      </c>
      <c r="AI78">
        <v>0</v>
      </c>
      <c r="AJ78">
        <v>100</v>
      </c>
      <c r="AK78">
        <v>0</v>
      </c>
      <c r="AL78">
        <v>0</v>
      </c>
      <c r="AM78">
        <v>0</v>
      </c>
      <c r="AN78">
        <v>100</v>
      </c>
      <c r="AO78">
        <v>0</v>
      </c>
      <c r="AP78">
        <v>0</v>
      </c>
    </row>
    <row r="79" spans="7:42">
      <c r="G79" t="s">
        <v>121</v>
      </c>
      <c r="H79" s="73">
        <v>0.63</v>
      </c>
      <c r="I79" s="46">
        <v>0</v>
      </c>
      <c r="J79" s="46">
        <v>0</v>
      </c>
      <c r="K79" s="46">
        <v>48.28</v>
      </c>
      <c r="L79" s="46">
        <v>0</v>
      </c>
      <c r="M79" s="74">
        <v>0</v>
      </c>
      <c r="N79" s="73">
        <v>289.37</v>
      </c>
      <c r="O79" s="46">
        <v>100</v>
      </c>
      <c r="P79" s="46">
        <v>100</v>
      </c>
      <c r="Q79" s="46">
        <v>0</v>
      </c>
      <c r="R79" s="46">
        <v>0</v>
      </c>
      <c r="S79" s="74">
        <v>0</v>
      </c>
      <c r="W79">
        <v>25</v>
      </c>
      <c r="X79">
        <v>81.61</v>
      </c>
      <c r="Y79">
        <v>25</v>
      </c>
      <c r="Z79">
        <v>0</v>
      </c>
      <c r="AA79">
        <v>57.76</v>
      </c>
      <c r="AB79">
        <v>50</v>
      </c>
      <c r="AC79">
        <v>0.63</v>
      </c>
      <c r="AD79">
        <v>0</v>
      </c>
      <c r="AE79">
        <v>0</v>
      </c>
      <c r="AF79">
        <v>0</v>
      </c>
      <c r="AG79">
        <v>48.28</v>
      </c>
      <c r="AH79">
        <v>50</v>
      </c>
      <c r="AI79">
        <v>0</v>
      </c>
      <c r="AJ79">
        <v>100</v>
      </c>
      <c r="AK79">
        <v>0</v>
      </c>
      <c r="AL79">
        <v>0</v>
      </c>
      <c r="AM79">
        <v>0</v>
      </c>
      <c r="AN79">
        <v>100</v>
      </c>
      <c r="AO79">
        <v>0</v>
      </c>
      <c r="AP79">
        <v>0</v>
      </c>
    </row>
    <row r="80" spans="7:42">
      <c r="G80" t="s">
        <v>122</v>
      </c>
      <c r="H80" s="73">
        <v>0.63</v>
      </c>
      <c r="I80" s="46">
        <v>0</v>
      </c>
      <c r="J80" s="46">
        <v>0</v>
      </c>
      <c r="K80" s="46">
        <v>48.28</v>
      </c>
      <c r="L80" s="46">
        <v>0</v>
      </c>
      <c r="M80" s="74">
        <v>0</v>
      </c>
      <c r="N80" s="73">
        <v>289.37</v>
      </c>
      <c r="O80" s="46">
        <v>100</v>
      </c>
      <c r="P80" s="46">
        <v>100</v>
      </c>
      <c r="Q80" s="46">
        <v>0</v>
      </c>
      <c r="R80" s="46">
        <v>0</v>
      </c>
      <c r="S80" s="74">
        <v>0</v>
      </c>
      <c r="W80">
        <v>25</v>
      </c>
      <c r="X80">
        <v>81.61</v>
      </c>
      <c r="Y80">
        <v>25</v>
      </c>
      <c r="Z80">
        <v>0</v>
      </c>
      <c r="AA80">
        <v>57.76</v>
      </c>
      <c r="AB80">
        <v>50</v>
      </c>
      <c r="AC80">
        <v>0.63</v>
      </c>
      <c r="AD80">
        <v>0</v>
      </c>
      <c r="AE80">
        <v>0</v>
      </c>
      <c r="AF80">
        <v>0</v>
      </c>
      <c r="AG80">
        <v>48.28</v>
      </c>
      <c r="AH80">
        <v>50</v>
      </c>
      <c r="AI80">
        <v>0</v>
      </c>
      <c r="AJ80">
        <v>100</v>
      </c>
      <c r="AK80">
        <v>0</v>
      </c>
      <c r="AL80">
        <v>0</v>
      </c>
      <c r="AM80">
        <v>0</v>
      </c>
      <c r="AN80">
        <v>100</v>
      </c>
      <c r="AO80">
        <v>0</v>
      </c>
      <c r="AP80">
        <v>0</v>
      </c>
    </row>
    <row r="81" spans="7:42">
      <c r="G81" t="s">
        <v>123</v>
      </c>
      <c r="H81" s="73">
        <v>0.63</v>
      </c>
      <c r="I81" s="46">
        <v>0</v>
      </c>
      <c r="J81" s="46">
        <v>0</v>
      </c>
      <c r="K81" s="46">
        <v>48.28</v>
      </c>
      <c r="L81" s="46">
        <v>0</v>
      </c>
      <c r="M81" s="74">
        <v>0</v>
      </c>
      <c r="N81" s="73">
        <v>289.37</v>
      </c>
      <c r="O81" s="46">
        <v>100</v>
      </c>
      <c r="P81" s="46">
        <v>100</v>
      </c>
      <c r="Q81" s="46">
        <v>0</v>
      </c>
      <c r="R81" s="46">
        <v>0</v>
      </c>
      <c r="S81" s="74">
        <v>0</v>
      </c>
      <c r="W81">
        <v>25</v>
      </c>
      <c r="X81">
        <v>81.61</v>
      </c>
      <c r="Y81">
        <v>25</v>
      </c>
      <c r="Z81">
        <v>0</v>
      </c>
      <c r="AA81">
        <v>57.76</v>
      </c>
      <c r="AB81">
        <v>50</v>
      </c>
      <c r="AC81">
        <v>0.63</v>
      </c>
      <c r="AD81">
        <v>0</v>
      </c>
      <c r="AE81">
        <v>0</v>
      </c>
      <c r="AF81">
        <v>0</v>
      </c>
      <c r="AG81">
        <v>48.28</v>
      </c>
      <c r="AH81">
        <v>50</v>
      </c>
      <c r="AI81">
        <v>0</v>
      </c>
      <c r="AJ81">
        <v>100</v>
      </c>
      <c r="AK81">
        <v>0</v>
      </c>
      <c r="AL81">
        <v>0</v>
      </c>
      <c r="AM81">
        <v>0</v>
      </c>
      <c r="AN81">
        <v>100</v>
      </c>
      <c r="AO81">
        <v>0</v>
      </c>
      <c r="AP81">
        <v>0</v>
      </c>
    </row>
    <row r="82" spans="7:42">
      <c r="G82" t="s">
        <v>124</v>
      </c>
      <c r="H82" s="73">
        <v>0.63</v>
      </c>
      <c r="I82" s="46">
        <v>0</v>
      </c>
      <c r="J82" s="46">
        <v>0</v>
      </c>
      <c r="K82" s="46">
        <v>48.28</v>
      </c>
      <c r="L82" s="46">
        <v>0</v>
      </c>
      <c r="M82" s="74">
        <v>0</v>
      </c>
      <c r="N82" s="73">
        <v>289.37</v>
      </c>
      <c r="O82" s="46">
        <v>100</v>
      </c>
      <c r="P82" s="46">
        <v>100</v>
      </c>
      <c r="Q82" s="46">
        <v>0</v>
      </c>
      <c r="R82" s="46">
        <v>0</v>
      </c>
      <c r="S82" s="74">
        <v>0</v>
      </c>
      <c r="W82">
        <v>25</v>
      </c>
      <c r="X82">
        <v>81.61</v>
      </c>
      <c r="Y82">
        <v>25</v>
      </c>
      <c r="Z82">
        <v>0</v>
      </c>
      <c r="AA82">
        <v>57.76</v>
      </c>
      <c r="AB82">
        <v>50</v>
      </c>
      <c r="AC82">
        <v>0.63</v>
      </c>
      <c r="AD82">
        <v>0</v>
      </c>
      <c r="AE82">
        <v>0</v>
      </c>
      <c r="AF82">
        <v>0</v>
      </c>
      <c r="AG82">
        <v>48.28</v>
      </c>
      <c r="AH82">
        <v>50</v>
      </c>
      <c r="AI82">
        <v>0</v>
      </c>
      <c r="AJ82">
        <v>100</v>
      </c>
      <c r="AK82">
        <v>0</v>
      </c>
      <c r="AL82">
        <v>0</v>
      </c>
      <c r="AM82">
        <v>0</v>
      </c>
      <c r="AN82">
        <v>100</v>
      </c>
      <c r="AO82">
        <v>0</v>
      </c>
      <c r="AP82">
        <v>0</v>
      </c>
    </row>
    <row r="83" spans="7:42">
      <c r="G83" t="s">
        <v>125</v>
      </c>
      <c r="H83" s="73">
        <v>0.63</v>
      </c>
      <c r="I83" s="46">
        <v>0</v>
      </c>
      <c r="J83" s="46">
        <v>0</v>
      </c>
      <c r="K83" s="46">
        <v>48.28</v>
      </c>
      <c r="L83" s="46">
        <v>0</v>
      </c>
      <c r="M83" s="74">
        <v>0</v>
      </c>
      <c r="N83" s="73">
        <v>289.37</v>
      </c>
      <c r="O83" s="46">
        <v>100</v>
      </c>
      <c r="P83" s="46">
        <v>200</v>
      </c>
      <c r="Q83" s="46">
        <v>0</v>
      </c>
      <c r="R83" s="46">
        <v>0</v>
      </c>
      <c r="S83" s="74">
        <v>0</v>
      </c>
      <c r="W83">
        <v>25</v>
      </c>
      <c r="X83">
        <v>81.61</v>
      </c>
      <c r="Y83">
        <v>25</v>
      </c>
      <c r="Z83">
        <v>0</v>
      </c>
      <c r="AA83">
        <v>57.76</v>
      </c>
      <c r="AB83">
        <v>50</v>
      </c>
      <c r="AC83">
        <v>0.63</v>
      </c>
      <c r="AD83">
        <v>0</v>
      </c>
      <c r="AE83">
        <v>0</v>
      </c>
      <c r="AF83">
        <v>0</v>
      </c>
      <c r="AG83">
        <v>48.28</v>
      </c>
      <c r="AH83">
        <v>50</v>
      </c>
      <c r="AI83">
        <v>0</v>
      </c>
      <c r="AJ83">
        <v>100</v>
      </c>
      <c r="AK83">
        <v>0</v>
      </c>
      <c r="AL83">
        <v>0</v>
      </c>
      <c r="AM83">
        <v>0</v>
      </c>
      <c r="AN83">
        <v>200</v>
      </c>
      <c r="AO83">
        <v>0</v>
      </c>
      <c r="AP83">
        <v>0</v>
      </c>
    </row>
    <row r="84" spans="7:42">
      <c r="G84" t="s">
        <v>126</v>
      </c>
      <c r="H84" s="73">
        <v>0.63</v>
      </c>
      <c r="I84" s="46">
        <v>0</v>
      </c>
      <c r="J84" s="46">
        <v>0</v>
      </c>
      <c r="K84" s="46">
        <v>48.28</v>
      </c>
      <c r="L84" s="46">
        <v>0</v>
      </c>
      <c r="M84" s="74">
        <v>0</v>
      </c>
      <c r="N84" s="73">
        <v>289.37</v>
      </c>
      <c r="O84" s="46">
        <v>100</v>
      </c>
      <c r="P84" s="46">
        <v>200</v>
      </c>
      <c r="Q84" s="46">
        <v>0</v>
      </c>
      <c r="R84" s="46">
        <v>0</v>
      </c>
      <c r="S84" s="74">
        <v>0</v>
      </c>
      <c r="W84">
        <v>25</v>
      </c>
      <c r="X84">
        <v>81.61</v>
      </c>
      <c r="Y84">
        <v>25</v>
      </c>
      <c r="Z84">
        <v>0</v>
      </c>
      <c r="AA84">
        <v>57.76</v>
      </c>
      <c r="AB84">
        <v>50</v>
      </c>
      <c r="AC84">
        <v>0.63</v>
      </c>
      <c r="AD84">
        <v>0</v>
      </c>
      <c r="AE84">
        <v>0</v>
      </c>
      <c r="AF84">
        <v>0</v>
      </c>
      <c r="AG84">
        <v>48.28</v>
      </c>
      <c r="AH84">
        <v>50</v>
      </c>
      <c r="AI84">
        <v>0</v>
      </c>
      <c r="AJ84">
        <v>100</v>
      </c>
      <c r="AK84">
        <v>0</v>
      </c>
      <c r="AL84">
        <v>0</v>
      </c>
      <c r="AM84">
        <v>0</v>
      </c>
      <c r="AN84">
        <v>200</v>
      </c>
      <c r="AO84">
        <v>0</v>
      </c>
      <c r="AP84">
        <v>0</v>
      </c>
    </row>
    <row r="85" spans="7:42">
      <c r="G85" t="s">
        <v>127</v>
      </c>
      <c r="H85" s="73">
        <v>0.63</v>
      </c>
      <c r="I85" s="46">
        <v>0</v>
      </c>
      <c r="J85" s="46">
        <v>0</v>
      </c>
      <c r="K85" s="46">
        <v>48.28</v>
      </c>
      <c r="L85" s="46">
        <v>0</v>
      </c>
      <c r="M85" s="74">
        <v>0</v>
      </c>
      <c r="N85" s="73">
        <v>289.37</v>
      </c>
      <c r="O85" s="46">
        <v>100</v>
      </c>
      <c r="P85" s="46">
        <v>200</v>
      </c>
      <c r="Q85" s="46">
        <v>0</v>
      </c>
      <c r="R85" s="46">
        <v>0</v>
      </c>
      <c r="S85" s="74">
        <v>0</v>
      </c>
      <c r="W85">
        <v>25</v>
      </c>
      <c r="X85">
        <v>81.61</v>
      </c>
      <c r="Y85">
        <v>25</v>
      </c>
      <c r="Z85">
        <v>0</v>
      </c>
      <c r="AA85">
        <v>57.76</v>
      </c>
      <c r="AB85">
        <v>50</v>
      </c>
      <c r="AC85">
        <v>0.63</v>
      </c>
      <c r="AD85">
        <v>0</v>
      </c>
      <c r="AE85">
        <v>0</v>
      </c>
      <c r="AF85">
        <v>0</v>
      </c>
      <c r="AG85">
        <v>48.28</v>
      </c>
      <c r="AH85">
        <v>50</v>
      </c>
      <c r="AI85">
        <v>0</v>
      </c>
      <c r="AJ85">
        <v>100</v>
      </c>
      <c r="AK85">
        <v>0</v>
      </c>
      <c r="AL85">
        <v>0</v>
      </c>
      <c r="AM85">
        <v>0</v>
      </c>
      <c r="AN85">
        <v>200</v>
      </c>
      <c r="AO85">
        <v>0</v>
      </c>
      <c r="AP85">
        <v>0</v>
      </c>
    </row>
    <row r="86" spans="7:42">
      <c r="G86" t="s">
        <v>128</v>
      </c>
      <c r="H86" s="73">
        <v>0.63</v>
      </c>
      <c r="I86" s="46">
        <v>0</v>
      </c>
      <c r="J86" s="46">
        <v>0</v>
      </c>
      <c r="K86" s="46">
        <v>48.28</v>
      </c>
      <c r="L86" s="46">
        <v>0</v>
      </c>
      <c r="M86" s="74">
        <v>0</v>
      </c>
      <c r="N86" s="73">
        <v>289.37</v>
      </c>
      <c r="O86" s="46">
        <v>100</v>
      </c>
      <c r="P86" s="46">
        <v>200</v>
      </c>
      <c r="Q86" s="46">
        <v>0</v>
      </c>
      <c r="R86" s="46">
        <v>0</v>
      </c>
      <c r="S86" s="74">
        <v>0</v>
      </c>
      <c r="W86">
        <v>25</v>
      </c>
      <c r="X86">
        <v>81.61</v>
      </c>
      <c r="Y86">
        <v>25</v>
      </c>
      <c r="Z86">
        <v>0</v>
      </c>
      <c r="AA86">
        <v>57.76</v>
      </c>
      <c r="AB86">
        <v>50</v>
      </c>
      <c r="AC86">
        <v>0.63</v>
      </c>
      <c r="AD86">
        <v>0</v>
      </c>
      <c r="AE86">
        <v>0</v>
      </c>
      <c r="AF86">
        <v>0</v>
      </c>
      <c r="AG86">
        <v>48.28</v>
      </c>
      <c r="AH86">
        <v>50</v>
      </c>
      <c r="AI86">
        <v>0</v>
      </c>
      <c r="AJ86">
        <v>100</v>
      </c>
      <c r="AK86">
        <v>0</v>
      </c>
      <c r="AL86">
        <v>0</v>
      </c>
      <c r="AM86">
        <v>0</v>
      </c>
      <c r="AN86">
        <v>200</v>
      </c>
      <c r="AO86">
        <v>0</v>
      </c>
      <c r="AP86">
        <v>0</v>
      </c>
    </row>
    <row r="87" spans="7:42">
      <c r="G87" t="s">
        <v>129</v>
      </c>
      <c r="H87" s="73">
        <v>0.63</v>
      </c>
      <c r="I87" s="46">
        <v>0</v>
      </c>
      <c r="J87" s="46">
        <v>0</v>
      </c>
      <c r="K87" s="46">
        <v>48.28</v>
      </c>
      <c r="L87" s="46">
        <v>0</v>
      </c>
      <c r="M87" s="74">
        <v>0</v>
      </c>
      <c r="N87" s="73">
        <v>289.37</v>
      </c>
      <c r="O87" s="46">
        <v>100</v>
      </c>
      <c r="P87" s="46">
        <v>200</v>
      </c>
      <c r="Q87" s="46">
        <v>0</v>
      </c>
      <c r="R87" s="46">
        <v>0</v>
      </c>
      <c r="S87" s="74">
        <v>0</v>
      </c>
      <c r="W87">
        <v>25</v>
      </c>
      <c r="X87">
        <v>81.61</v>
      </c>
      <c r="Y87">
        <v>25</v>
      </c>
      <c r="Z87">
        <v>0</v>
      </c>
      <c r="AA87">
        <v>57.76</v>
      </c>
      <c r="AB87">
        <v>50</v>
      </c>
      <c r="AC87">
        <v>0.63</v>
      </c>
      <c r="AD87">
        <v>0</v>
      </c>
      <c r="AE87">
        <v>0</v>
      </c>
      <c r="AF87">
        <v>0</v>
      </c>
      <c r="AG87">
        <v>48.28</v>
      </c>
      <c r="AH87">
        <v>50</v>
      </c>
      <c r="AI87">
        <v>0</v>
      </c>
      <c r="AJ87">
        <v>100</v>
      </c>
      <c r="AK87">
        <v>0</v>
      </c>
      <c r="AL87">
        <v>0</v>
      </c>
      <c r="AM87">
        <v>0</v>
      </c>
      <c r="AN87">
        <v>200</v>
      </c>
      <c r="AO87">
        <v>0</v>
      </c>
      <c r="AP87">
        <v>0</v>
      </c>
    </row>
    <row r="88" spans="7:42">
      <c r="G88" t="s">
        <v>130</v>
      </c>
      <c r="H88" s="73">
        <v>0.63</v>
      </c>
      <c r="I88" s="46">
        <v>0</v>
      </c>
      <c r="J88" s="46">
        <v>0</v>
      </c>
      <c r="K88" s="46">
        <v>48.28</v>
      </c>
      <c r="L88" s="46">
        <v>0</v>
      </c>
      <c r="M88" s="74">
        <v>0</v>
      </c>
      <c r="N88" s="73">
        <v>289.37</v>
      </c>
      <c r="O88" s="46">
        <v>100</v>
      </c>
      <c r="P88" s="46">
        <v>200</v>
      </c>
      <c r="Q88" s="46">
        <v>0</v>
      </c>
      <c r="R88" s="46">
        <v>0</v>
      </c>
      <c r="S88" s="74">
        <v>0</v>
      </c>
      <c r="W88">
        <v>25</v>
      </c>
      <c r="X88">
        <v>81.61</v>
      </c>
      <c r="Y88">
        <v>25</v>
      </c>
      <c r="Z88">
        <v>0</v>
      </c>
      <c r="AA88">
        <v>57.76</v>
      </c>
      <c r="AB88">
        <v>50</v>
      </c>
      <c r="AC88">
        <v>0.63</v>
      </c>
      <c r="AD88">
        <v>0</v>
      </c>
      <c r="AE88">
        <v>0</v>
      </c>
      <c r="AF88">
        <v>0</v>
      </c>
      <c r="AG88">
        <v>48.28</v>
      </c>
      <c r="AH88">
        <v>50</v>
      </c>
      <c r="AI88">
        <v>0</v>
      </c>
      <c r="AJ88">
        <v>100</v>
      </c>
      <c r="AK88">
        <v>0</v>
      </c>
      <c r="AL88">
        <v>0</v>
      </c>
      <c r="AM88">
        <v>0</v>
      </c>
      <c r="AN88">
        <v>200</v>
      </c>
      <c r="AO88">
        <v>0</v>
      </c>
      <c r="AP88">
        <v>0</v>
      </c>
    </row>
    <row r="89" spans="7:42">
      <c r="G89" t="s">
        <v>131</v>
      </c>
      <c r="H89" s="73">
        <v>0.63</v>
      </c>
      <c r="I89" s="46">
        <v>0</v>
      </c>
      <c r="J89" s="46">
        <v>0</v>
      </c>
      <c r="K89" s="46">
        <v>48.28</v>
      </c>
      <c r="L89" s="46">
        <v>0</v>
      </c>
      <c r="M89" s="74">
        <v>0</v>
      </c>
      <c r="N89" s="73">
        <v>289.37</v>
      </c>
      <c r="O89" s="46">
        <v>100</v>
      </c>
      <c r="P89" s="46">
        <v>200</v>
      </c>
      <c r="Q89" s="46">
        <v>0</v>
      </c>
      <c r="R89" s="46">
        <v>0</v>
      </c>
      <c r="S89" s="74">
        <v>0</v>
      </c>
      <c r="W89">
        <v>25</v>
      </c>
      <c r="X89">
        <v>81.61</v>
      </c>
      <c r="Y89">
        <v>25</v>
      </c>
      <c r="Z89">
        <v>0</v>
      </c>
      <c r="AA89">
        <v>57.76</v>
      </c>
      <c r="AB89">
        <v>50</v>
      </c>
      <c r="AC89">
        <v>0.63</v>
      </c>
      <c r="AD89">
        <v>0</v>
      </c>
      <c r="AE89">
        <v>0</v>
      </c>
      <c r="AF89">
        <v>0</v>
      </c>
      <c r="AG89">
        <v>48.28</v>
      </c>
      <c r="AH89">
        <v>50</v>
      </c>
      <c r="AI89">
        <v>0</v>
      </c>
      <c r="AJ89">
        <v>100</v>
      </c>
      <c r="AK89">
        <v>0</v>
      </c>
      <c r="AL89">
        <v>0</v>
      </c>
      <c r="AM89">
        <v>0</v>
      </c>
      <c r="AN89">
        <v>200</v>
      </c>
      <c r="AO89">
        <v>0</v>
      </c>
      <c r="AP89">
        <v>0</v>
      </c>
    </row>
    <row r="90" spans="7:42">
      <c r="G90" t="s">
        <v>132</v>
      </c>
      <c r="H90" s="73">
        <v>0.63</v>
      </c>
      <c r="I90" s="46">
        <v>0</v>
      </c>
      <c r="J90" s="46">
        <v>0</v>
      </c>
      <c r="K90" s="46">
        <v>48.28</v>
      </c>
      <c r="L90" s="46">
        <v>0</v>
      </c>
      <c r="M90" s="74">
        <v>0</v>
      </c>
      <c r="N90" s="73">
        <v>289.37</v>
      </c>
      <c r="O90" s="46">
        <v>100</v>
      </c>
      <c r="P90" s="46">
        <v>200</v>
      </c>
      <c r="Q90" s="46">
        <v>0</v>
      </c>
      <c r="R90" s="46">
        <v>0</v>
      </c>
      <c r="S90" s="74">
        <v>0</v>
      </c>
      <c r="W90">
        <v>25</v>
      </c>
      <c r="X90">
        <v>81.61</v>
      </c>
      <c r="Y90">
        <v>25</v>
      </c>
      <c r="Z90">
        <v>0</v>
      </c>
      <c r="AA90">
        <v>57.76</v>
      </c>
      <c r="AB90">
        <v>50</v>
      </c>
      <c r="AC90">
        <v>0.63</v>
      </c>
      <c r="AD90">
        <v>0</v>
      </c>
      <c r="AE90">
        <v>0</v>
      </c>
      <c r="AF90">
        <v>0</v>
      </c>
      <c r="AG90">
        <v>48.28</v>
      </c>
      <c r="AH90">
        <v>50</v>
      </c>
      <c r="AI90">
        <v>0</v>
      </c>
      <c r="AJ90">
        <v>100</v>
      </c>
      <c r="AK90">
        <v>0</v>
      </c>
      <c r="AL90">
        <v>0</v>
      </c>
      <c r="AM90">
        <v>0</v>
      </c>
      <c r="AN90">
        <v>200</v>
      </c>
      <c r="AO90">
        <v>0</v>
      </c>
      <c r="AP90">
        <v>0</v>
      </c>
    </row>
    <row r="91" spans="7:42">
      <c r="G91" t="s">
        <v>133</v>
      </c>
      <c r="H91" s="73">
        <v>0.53</v>
      </c>
      <c r="I91" s="46">
        <v>0</v>
      </c>
      <c r="J91" s="46">
        <v>0</v>
      </c>
      <c r="K91" s="46">
        <v>48.28</v>
      </c>
      <c r="L91" s="46">
        <v>0</v>
      </c>
      <c r="M91" s="74">
        <v>0</v>
      </c>
      <c r="N91" s="73">
        <v>343.86</v>
      </c>
      <c r="O91" s="46">
        <v>134.03</v>
      </c>
      <c r="P91" s="46">
        <v>200</v>
      </c>
      <c r="Q91" s="46">
        <v>0</v>
      </c>
      <c r="R91" s="46">
        <v>0</v>
      </c>
      <c r="S91" s="74">
        <v>0</v>
      </c>
      <c r="W91">
        <v>0</v>
      </c>
      <c r="X91">
        <v>0</v>
      </c>
      <c r="Y91">
        <v>25</v>
      </c>
      <c r="Z91">
        <v>0</v>
      </c>
      <c r="AA91">
        <v>57.76</v>
      </c>
      <c r="AB91">
        <v>50</v>
      </c>
      <c r="AC91">
        <v>0.53</v>
      </c>
      <c r="AD91">
        <v>0</v>
      </c>
      <c r="AE91">
        <v>79.489999999999995</v>
      </c>
      <c r="AF91">
        <v>81.61</v>
      </c>
      <c r="AG91">
        <v>48.28</v>
      </c>
      <c r="AH91">
        <v>50</v>
      </c>
      <c r="AI91">
        <v>0</v>
      </c>
      <c r="AJ91">
        <v>100</v>
      </c>
      <c r="AK91">
        <v>0</v>
      </c>
      <c r="AL91">
        <v>0</v>
      </c>
      <c r="AM91">
        <v>34.03</v>
      </c>
      <c r="AN91">
        <v>200</v>
      </c>
      <c r="AO91">
        <v>0</v>
      </c>
      <c r="AP91">
        <v>0</v>
      </c>
    </row>
    <row r="92" spans="7:42">
      <c r="G92" t="s">
        <v>134</v>
      </c>
      <c r="H92" s="73">
        <v>0.53</v>
      </c>
      <c r="I92" s="46">
        <v>0</v>
      </c>
      <c r="J92" s="46">
        <v>0</v>
      </c>
      <c r="K92" s="46">
        <v>48.28</v>
      </c>
      <c r="L92" s="46">
        <v>0</v>
      </c>
      <c r="M92" s="74">
        <v>0</v>
      </c>
      <c r="N92" s="73">
        <v>343.86</v>
      </c>
      <c r="O92" s="46">
        <v>134.03</v>
      </c>
      <c r="P92" s="46">
        <v>200</v>
      </c>
      <c r="Q92" s="46">
        <v>0</v>
      </c>
      <c r="R92" s="46">
        <v>0</v>
      </c>
      <c r="S92" s="74">
        <v>0</v>
      </c>
      <c r="W92">
        <v>0</v>
      </c>
      <c r="X92">
        <v>0</v>
      </c>
      <c r="Y92">
        <v>25</v>
      </c>
      <c r="Z92">
        <v>0</v>
      </c>
      <c r="AA92">
        <v>57.76</v>
      </c>
      <c r="AB92">
        <v>50</v>
      </c>
      <c r="AC92">
        <v>0.53</v>
      </c>
      <c r="AD92">
        <v>0</v>
      </c>
      <c r="AE92">
        <v>79.489999999999995</v>
      </c>
      <c r="AF92">
        <v>81.61</v>
      </c>
      <c r="AG92">
        <v>48.28</v>
      </c>
      <c r="AH92">
        <v>50</v>
      </c>
      <c r="AI92">
        <v>0</v>
      </c>
      <c r="AJ92">
        <v>100</v>
      </c>
      <c r="AK92">
        <v>0</v>
      </c>
      <c r="AL92">
        <v>0</v>
      </c>
      <c r="AM92">
        <v>34.03</v>
      </c>
      <c r="AN92">
        <v>200</v>
      </c>
      <c r="AO92">
        <v>0</v>
      </c>
      <c r="AP92">
        <v>0</v>
      </c>
    </row>
    <row r="93" spans="7:42">
      <c r="G93" t="s">
        <v>135</v>
      </c>
      <c r="H93" s="73">
        <v>0.53</v>
      </c>
      <c r="I93" s="46">
        <v>0</v>
      </c>
      <c r="J93" s="46">
        <v>0</v>
      </c>
      <c r="K93" s="46">
        <v>48.28</v>
      </c>
      <c r="L93" s="46">
        <v>0</v>
      </c>
      <c r="M93" s="74">
        <v>0</v>
      </c>
      <c r="N93" s="73">
        <v>343.86</v>
      </c>
      <c r="O93" s="46">
        <v>134.03</v>
      </c>
      <c r="P93" s="46">
        <v>200</v>
      </c>
      <c r="Q93" s="46">
        <v>0</v>
      </c>
      <c r="R93" s="46">
        <v>0</v>
      </c>
      <c r="S93" s="74">
        <v>0</v>
      </c>
      <c r="W93">
        <v>0</v>
      </c>
      <c r="X93">
        <v>0</v>
      </c>
      <c r="Y93">
        <v>25</v>
      </c>
      <c r="Z93">
        <v>0</v>
      </c>
      <c r="AA93">
        <v>57.76</v>
      </c>
      <c r="AB93">
        <v>50</v>
      </c>
      <c r="AC93">
        <v>0.53</v>
      </c>
      <c r="AD93">
        <v>0</v>
      </c>
      <c r="AE93">
        <v>79.489999999999995</v>
      </c>
      <c r="AF93">
        <v>81.61</v>
      </c>
      <c r="AG93">
        <v>48.28</v>
      </c>
      <c r="AH93">
        <v>50</v>
      </c>
      <c r="AI93">
        <v>0</v>
      </c>
      <c r="AJ93">
        <v>100</v>
      </c>
      <c r="AK93">
        <v>0</v>
      </c>
      <c r="AL93">
        <v>0</v>
      </c>
      <c r="AM93">
        <v>34.03</v>
      </c>
      <c r="AN93">
        <v>200</v>
      </c>
      <c r="AO93">
        <v>0</v>
      </c>
      <c r="AP93">
        <v>0</v>
      </c>
    </row>
    <row r="94" spans="7:42">
      <c r="G94" t="s">
        <v>136</v>
      </c>
      <c r="H94" s="73">
        <v>0.53</v>
      </c>
      <c r="I94" s="46">
        <v>0</v>
      </c>
      <c r="J94" s="46">
        <v>0</v>
      </c>
      <c r="K94" s="46">
        <v>48.28</v>
      </c>
      <c r="L94" s="46">
        <v>0</v>
      </c>
      <c r="M94" s="74">
        <v>0</v>
      </c>
      <c r="N94" s="73">
        <v>343.86</v>
      </c>
      <c r="O94" s="46">
        <v>134.03</v>
      </c>
      <c r="P94" s="46">
        <v>200</v>
      </c>
      <c r="Q94" s="46">
        <v>0</v>
      </c>
      <c r="R94" s="46">
        <v>0</v>
      </c>
      <c r="S94" s="74">
        <v>0</v>
      </c>
      <c r="W94">
        <v>0</v>
      </c>
      <c r="X94">
        <v>0</v>
      </c>
      <c r="Y94">
        <v>25</v>
      </c>
      <c r="Z94">
        <v>0</v>
      </c>
      <c r="AA94">
        <v>57.76</v>
      </c>
      <c r="AB94">
        <v>50</v>
      </c>
      <c r="AC94">
        <v>0.53</v>
      </c>
      <c r="AD94">
        <v>0</v>
      </c>
      <c r="AE94">
        <v>79.489999999999995</v>
      </c>
      <c r="AF94">
        <v>81.61</v>
      </c>
      <c r="AG94">
        <v>48.28</v>
      </c>
      <c r="AH94">
        <v>50</v>
      </c>
      <c r="AI94">
        <v>0</v>
      </c>
      <c r="AJ94">
        <v>100</v>
      </c>
      <c r="AK94">
        <v>0</v>
      </c>
      <c r="AL94">
        <v>0</v>
      </c>
      <c r="AM94">
        <v>34.03</v>
      </c>
      <c r="AN94">
        <v>200</v>
      </c>
      <c r="AO94">
        <v>0</v>
      </c>
      <c r="AP94">
        <v>0</v>
      </c>
    </row>
    <row r="95" spans="7:42">
      <c r="G95" t="s">
        <v>137</v>
      </c>
      <c r="H95" s="73">
        <v>0.48</v>
      </c>
      <c r="I95" s="46">
        <v>0</v>
      </c>
      <c r="J95" s="46">
        <v>0</v>
      </c>
      <c r="K95" s="46">
        <v>48.28</v>
      </c>
      <c r="L95" s="46">
        <v>0</v>
      </c>
      <c r="M95" s="74">
        <v>0</v>
      </c>
      <c r="N95" s="73">
        <v>286.10000000000002</v>
      </c>
      <c r="O95" s="46">
        <v>234.03</v>
      </c>
      <c r="P95" s="46">
        <v>200</v>
      </c>
      <c r="Q95" s="46">
        <v>0</v>
      </c>
      <c r="R95" s="46">
        <v>0</v>
      </c>
      <c r="S95" s="74">
        <v>0</v>
      </c>
      <c r="W95">
        <v>0</v>
      </c>
      <c r="X95">
        <v>0</v>
      </c>
      <c r="Y95">
        <v>25</v>
      </c>
      <c r="Z95">
        <v>0</v>
      </c>
      <c r="AA95">
        <v>0</v>
      </c>
      <c r="AB95">
        <v>50</v>
      </c>
      <c r="AC95">
        <v>0.48</v>
      </c>
      <c r="AD95">
        <v>100</v>
      </c>
      <c r="AE95">
        <v>79.489999999999995</v>
      </c>
      <c r="AF95">
        <v>81.61</v>
      </c>
      <c r="AG95">
        <v>48.28</v>
      </c>
      <c r="AH95">
        <v>50</v>
      </c>
      <c r="AI95">
        <v>0</v>
      </c>
      <c r="AJ95">
        <v>100</v>
      </c>
      <c r="AK95">
        <v>0</v>
      </c>
      <c r="AL95">
        <v>0</v>
      </c>
      <c r="AM95">
        <v>34.03</v>
      </c>
      <c r="AN95">
        <v>200</v>
      </c>
      <c r="AO95">
        <v>0</v>
      </c>
      <c r="AP95">
        <v>0</v>
      </c>
    </row>
    <row r="96" spans="7:42">
      <c r="G96" t="s">
        <v>138</v>
      </c>
      <c r="H96" s="73">
        <v>0.48</v>
      </c>
      <c r="I96" s="46">
        <v>0</v>
      </c>
      <c r="J96" s="46">
        <v>0</v>
      </c>
      <c r="K96" s="46">
        <v>48.28</v>
      </c>
      <c r="L96" s="46">
        <v>0</v>
      </c>
      <c r="M96" s="74">
        <v>0</v>
      </c>
      <c r="N96" s="73">
        <v>286.10000000000002</v>
      </c>
      <c r="O96" s="46">
        <v>234.03</v>
      </c>
      <c r="P96" s="46">
        <v>200</v>
      </c>
      <c r="Q96" s="46">
        <v>0</v>
      </c>
      <c r="R96" s="46">
        <v>0</v>
      </c>
      <c r="S96" s="74">
        <v>0</v>
      </c>
      <c r="W96">
        <v>0</v>
      </c>
      <c r="X96">
        <v>0</v>
      </c>
      <c r="Y96">
        <v>25</v>
      </c>
      <c r="Z96">
        <v>0</v>
      </c>
      <c r="AA96">
        <v>0</v>
      </c>
      <c r="AB96">
        <v>50</v>
      </c>
      <c r="AC96">
        <v>0.48</v>
      </c>
      <c r="AD96">
        <v>100</v>
      </c>
      <c r="AE96">
        <v>79.489999999999995</v>
      </c>
      <c r="AF96">
        <v>81.61</v>
      </c>
      <c r="AG96">
        <v>48.28</v>
      </c>
      <c r="AH96">
        <v>50</v>
      </c>
      <c r="AI96">
        <v>0</v>
      </c>
      <c r="AJ96">
        <v>100</v>
      </c>
      <c r="AK96">
        <v>0</v>
      </c>
      <c r="AL96">
        <v>0</v>
      </c>
      <c r="AM96">
        <v>34.03</v>
      </c>
      <c r="AN96">
        <v>200</v>
      </c>
      <c r="AO96">
        <v>0</v>
      </c>
      <c r="AP96">
        <v>0</v>
      </c>
    </row>
    <row r="97" spans="1:133">
      <c r="G97" t="s">
        <v>139</v>
      </c>
      <c r="H97" s="73">
        <v>0.48</v>
      </c>
      <c r="I97" s="46">
        <v>0</v>
      </c>
      <c r="J97" s="46">
        <v>0</v>
      </c>
      <c r="K97" s="46">
        <v>48.28</v>
      </c>
      <c r="L97" s="46">
        <v>0</v>
      </c>
      <c r="M97" s="74">
        <v>0</v>
      </c>
      <c r="N97" s="73">
        <v>286.10000000000002</v>
      </c>
      <c r="O97" s="46">
        <v>234.03</v>
      </c>
      <c r="P97" s="46">
        <v>200</v>
      </c>
      <c r="Q97" s="46">
        <v>0</v>
      </c>
      <c r="R97" s="46">
        <v>0</v>
      </c>
      <c r="S97" s="74">
        <v>0</v>
      </c>
      <c r="W97">
        <v>0</v>
      </c>
      <c r="X97">
        <v>0</v>
      </c>
      <c r="Y97">
        <v>25</v>
      </c>
      <c r="Z97">
        <v>0</v>
      </c>
      <c r="AA97">
        <v>0</v>
      </c>
      <c r="AB97">
        <v>50</v>
      </c>
      <c r="AC97">
        <v>0.48</v>
      </c>
      <c r="AD97">
        <v>100</v>
      </c>
      <c r="AE97">
        <v>79.489999999999995</v>
      </c>
      <c r="AF97">
        <v>81.61</v>
      </c>
      <c r="AG97">
        <v>48.28</v>
      </c>
      <c r="AH97">
        <v>50</v>
      </c>
      <c r="AI97">
        <v>0</v>
      </c>
      <c r="AJ97">
        <v>100</v>
      </c>
      <c r="AK97">
        <v>0</v>
      </c>
      <c r="AL97">
        <v>0</v>
      </c>
      <c r="AM97">
        <v>34.03</v>
      </c>
      <c r="AN97">
        <v>200</v>
      </c>
      <c r="AO97">
        <v>0</v>
      </c>
      <c r="AP97">
        <v>0</v>
      </c>
    </row>
    <row r="98" spans="1:133">
      <c r="G98" t="s">
        <v>140</v>
      </c>
      <c r="H98" s="73">
        <v>0.48</v>
      </c>
      <c r="I98" s="46">
        <v>0</v>
      </c>
      <c r="J98" s="46">
        <v>0</v>
      </c>
      <c r="K98" s="46">
        <v>48.28</v>
      </c>
      <c r="L98" s="46">
        <v>0</v>
      </c>
      <c r="M98" s="74">
        <v>0</v>
      </c>
      <c r="N98" s="73">
        <v>286.10000000000002</v>
      </c>
      <c r="O98" s="46">
        <v>234.03</v>
      </c>
      <c r="P98" s="46">
        <v>200</v>
      </c>
      <c r="Q98" s="46">
        <v>0</v>
      </c>
      <c r="R98" s="46">
        <v>0</v>
      </c>
      <c r="S98" s="74">
        <v>0</v>
      </c>
      <c r="W98">
        <v>0</v>
      </c>
      <c r="X98">
        <v>0</v>
      </c>
      <c r="Y98">
        <v>25</v>
      </c>
      <c r="Z98">
        <v>0</v>
      </c>
      <c r="AA98">
        <v>0</v>
      </c>
      <c r="AB98">
        <v>50</v>
      </c>
      <c r="AC98">
        <v>0.48</v>
      </c>
      <c r="AD98">
        <v>100</v>
      </c>
      <c r="AE98">
        <v>79.489999999999995</v>
      </c>
      <c r="AF98">
        <v>81.61</v>
      </c>
      <c r="AG98">
        <v>48.28</v>
      </c>
      <c r="AH98">
        <v>50</v>
      </c>
      <c r="AI98">
        <v>0</v>
      </c>
      <c r="AJ98">
        <v>100</v>
      </c>
      <c r="AK98">
        <v>0</v>
      </c>
      <c r="AL98">
        <v>0</v>
      </c>
      <c r="AM98">
        <v>34.03</v>
      </c>
      <c r="AN98">
        <v>200</v>
      </c>
      <c r="AO98">
        <v>0</v>
      </c>
      <c r="AP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1.5500000000000005E-2</v>
      </c>
      <c r="I99" s="69">
        <f t="shared" ref="I99:BU99" si="1">SUM(I3:I98)/4000</f>
        <v>0</v>
      </c>
      <c r="J99" s="69">
        <f t="shared" si="1"/>
        <v>0</v>
      </c>
      <c r="K99" s="69">
        <f t="shared" si="1"/>
        <v>1.3657849999999987</v>
      </c>
      <c r="L99" s="69">
        <f t="shared" si="1"/>
        <v>6.1829999999999996E-2</v>
      </c>
      <c r="M99" s="69">
        <f t="shared" si="1"/>
        <v>0</v>
      </c>
      <c r="N99" s="68">
        <f t="shared" si="1"/>
        <v>6.0511599999999968</v>
      </c>
      <c r="O99" s="69">
        <f t="shared" si="1"/>
        <v>3.6722400000000004</v>
      </c>
      <c r="P99" s="69">
        <f t="shared" si="1"/>
        <v>3.4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0.1</v>
      </c>
      <c r="X99">
        <f t="shared" si="1"/>
        <v>2.2735600000000029</v>
      </c>
      <c r="Y99">
        <f t="shared" si="1"/>
        <v>0.6</v>
      </c>
      <c r="Z99">
        <f t="shared" si="1"/>
        <v>6.1829999999999996E-2</v>
      </c>
      <c r="AA99">
        <f t="shared" si="1"/>
        <v>0.2888</v>
      </c>
      <c r="AB99">
        <f t="shared" si="1"/>
        <v>1.2</v>
      </c>
      <c r="AC99">
        <f t="shared" si="1"/>
        <v>1.5500000000000005E-2</v>
      </c>
      <c r="AD99">
        <f t="shared" si="1"/>
        <v>1</v>
      </c>
      <c r="AE99">
        <f t="shared" si="1"/>
        <v>0.6359199999999996</v>
      </c>
      <c r="AF99">
        <f t="shared" si="1"/>
        <v>0.6528799999999999</v>
      </c>
      <c r="AG99">
        <f t="shared" si="1"/>
        <v>1.1587200000000011</v>
      </c>
      <c r="AH99">
        <f t="shared" si="1"/>
        <v>1.2</v>
      </c>
      <c r="AI99">
        <f t="shared" si="1"/>
        <v>4.3455000000000001E-2</v>
      </c>
      <c r="AJ99">
        <f t="shared" si="1"/>
        <v>1.5</v>
      </c>
      <c r="AK99">
        <f t="shared" si="1"/>
        <v>0.12740000000000007</v>
      </c>
      <c r="AL99">
        <f t="shared" si="1"/>
        <v>0</v>
      </c>
      <c r="AM99">
        <f t="shared" si="1"/>
        <v>0.27223999999999982</v>
      </c>
      <c r="AN99">
        <f t="shared" si="1"/>
        <v>3.4</v>
      </c>
      <c r="AO99">
        <f t="shared" si="1"/>
        <v>0</v>
      </c>
      <c r="AP99">
        <f t="shared" si="1"/>
        <v>3.6209999999999999E-2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535</v>
      </c>
      <c r="X100" t="s">
        <v>537</v>
      </c>
      <c r="Y100" t="s">
        <v>539</v>
      </c>
      <c r="Z100" t="s">
        <v>541</v>
      </c>
      <c r="AA100" t="s">
        <v>542</v>
      </c>
      <c r="AB100" t="s">
        <v>544</v>
      </c>
      <c r="AC100" t="s">
        <v>546</v>
      </c>
      <c r="AD100" t="s">
        <v>548</v>
      </c>
      <c r="AE100" t="s">
        <v>549</v>
      </c>
      <c r="AF100" t="s">
        <v>550</v>
      </c>
      <c r="AG100" t="s">
        <v>552</v>
      </c>
      <c r="AH100" t="s">
        <v>553</v>
      </c>
      <c r="AI100" t="s">
        <v>555</v>
      </c>
      <c r="AJ100" t="s">
        <v>556</v>
      </c>
      <c r="AK100" t="s">
        <v>558</v>
      </c>
      <c r="AL100" t="s">
        <v>560</v>
      </c>
      <c r="AM100" t="s">
        <v>561</v>
      </c>
      <c r="AN100" t="s">
        <v>563</v>
      </c>
      <c r="AO100" t="s">
        <v>565</v>
      </c>
      <c r="AP100" t="s">
        <v>566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T16" sqref="T16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567</v>
      </c>
      <c r="Z2" t="s">
        <v>333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1.93</v>
      </c>
      <c r="M3" s="72">
        <v>0</v>
      </c>
      <c r="N3" s="71">
        <v>-17</v>
      </c>
      <c r="O3" s="53">
        <v>-20</v>
      </c>
      <c r="P3" s="53">
        <v>-30</v>
      </c>
      <c r="Q3" s="53">
        <v>0</v>
      </c>
      <c r="R3" s="53">
        <v>0</v>
      </c>
      <c r="S3" s="72">
        <v>0</v>
      </c>
      <c r="T3" t="s">
        <v>567</v>
      </c>
      <c r="U3" s="73">
        <v>1.93</v>
      </c>
      <c r="V3" s="74">
        <v>-67.8</v>
      </c>
      <c r="W3">
        <v>-17</v>
      </c>
      <c r="X3">
        <v>-20</v>
      </c>
      <c r="Y3">
        <v>-0.8</v>
      </c>
      <c r="Z3">
        <v>1.93</v>
      </c>
      <c r="AA3">
        <v>-30</v>
      </c>
    </row>
    <row r="4" spans="1:27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1.45</v>
      </c>
      <c r="M4" s="74">
        <v>0</v>
      </c>
      <c r="N4" s="73">
        <v>-21</v>
      </c>
      <c r="O4" s="46">
        <v>-15</v>
      </c>
      <c r="P4" s="46">
        <v>-30</v>
      </c>
      <c r="Q4" s="46">
        <v>0</v>
      </c>
      <c r="R4" s="46">
        <v>0</v>
      </c>
      <c r="S4" s="74">
        <v>0</v>
      </c>
      <c r="U4" s="73">
        <v>1.45</v>
      </c>
      <c r="V4" s="74">
        <v>-66.8</v>
      </c>
      <c r="W4">
        <v>-21</v>
      </c>
      <c r="X4">
        <v>-15</v>
      </c>
      <c r="Y4">
        <v>-0.8</v>
      </c>
      <c r="Z4">
        <v>1.45</v>
      </c>
      <c r="AA4">
        <v>-30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1.45</v>
      </c>
      <c r="M5" s="74">
        <v>0</v>
      </c>
      <c r="N5" s="73">
        <v>-11</v>
      </c>
      <c r="O5" s="46">
        <v>-13</v>
      </c>
      <c r="P5" s="46">
        <v>-25</v>
      </c>
      <c r="Q5" s="46">
        <v>0</v>
      </c>
      <c r="R5" s="46">
        <v>0</v>
      </c>
      <c r="S5" s="74">
        <v>0</v>
      </c>
      <c r="U5" s="73">
        <v>1.45</v>
      </c>
      <c r="V5" s="74">
        <v>-49.8</v>
      </c>
      <c r="W5">
        <v>-11</v>
      </c>
      <c r="X5">
        <v>-13</v>
      </c>
      <c r="Y5">
        <v>-0.8</v>
      </c>
      <c r="Z5">
        <v>1.45</v>
      </c>
      <c r="AA5">
        <v>-25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1.45</v>
      </c>
      <c r="M6" s="74">
        <v>0</v>
      </c>
      <c r="N6" s="73">
        <v>-14</v>
      </c>
      <c r="O6" s="46">
        <v>-18</v>
      </c>
      <c r="P6" s="46">
        <v>-20</v>
      </c>
      <c r="Q6" s="46">
        <v>0</v>
      </c>
      <c r="R6" s="46">
        <v>0</v>
      </c>
      <c r="S6" s="74">
        <v>0</v>
      </c>
      <c r="U6" s="73">
        <v>1.45</v>
      </c>
      <c r="V6" s="74">
        <v>-52.8</v>
      </c>
      <c r="W6">
        <v>-14</v>
      </c>
      <c r="X6">
        <v>-18</v>
      </c>
      <c r="Y6">
        <v>-0.8</v>
      </c>
      <c r="Z6">
        <v>1.45</v>
      </c>
      <c r="AA6">
        <v>-20</v>
      </c>
    </row>
    <row r="7" spans="1:27">
      <c r="G7" t="s">
        <v>49</v>
      </c>
      <c r="H7" s="73">
        <v>5.79</v>
      </c>
      <c r="I7" s="46">
        <v>0</v>
      </c>
      <c r="J7" s="46">
        <v>0</v>
      </c>
      <c r="K7" s="46">
        <v>0</v>
      </c>
      <c r="L7" s="46">
        <v>1.45</v>
      </c>
      <c r="M7" s="74">
        <v>0</v>
      </c>
      <c r="N7" s="73">
        <v>0</v>
      </c>
      <c r="O7" s="46">
        <v>0</v>
      </c>
      <c r="P7" s="46">
        <v>-40</v>
      </c>
      <c r="Q7" s="46">
        <v>0</v>
      </c>
      <c r="R7" s="46">
        <v>0</v>
      </c>
      <c r="S7" s="74">
        <v>0</v>
      </c>
      <c r="U7" s="73">
        <v>7.24</v>
      </c>
      <c r="V7" s="74">
        <v>-40.799999999999997</v>
      </c>
      <c r="W7">
        <v>5.79</v>
      </c>
      <c r="X7">
        <v>0</v>
      </c>
      <c r="Y7">
        <v>-0.8</v>
      </c>
      <c r="Z7">
        <v>1.45</v>
      </c>
      <c r="AA7">
        <v>-40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1.45</v>
      </c>
      <c r="M8" s="74">
        <v>0</v>
      </c>
      <c r="N8" s="73">
        <v>-14</v>
      </c>
      <c r="O8" s="46">
        <v>0</v>
      </c>
      <c r="P8" s="46">
        <v>-55</v>
      </c>
      <c r="Q8" s="46">
        <v>0</v>
      </c>
      <c r="R8" s="46">
        <v>0</v>
      </c>
      <c r="S8" s="74">
        <v>0</v>
      </c>
      <c r="U8" s="73">
        <v>1.45</v>
      </c>
      <c r="V8" s="74">
        <v>-69.8</v>
      </c>
      <c r="W8">
        <v>-14</v>
      </c>
      <c r="X8">
        <v>0</v>
      </c>
      <c r="Y8">
        <v>-0.8</v>
      </c>
      <c r="Z8">
        <v>1.45</v>
      </c>
      <c r="AA8">
        <v>-55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0.97</v>
      </c>
      <c r="M9" s="74">
        <v>0</v>
      </c>
      <c r="N9" s="73">
        <v>-6</v>
      </c>
      <c r="O9" s="46">
        <v>0</v>
      </c>
      <c r="P9" s="46">
        <v>-50</v>
      </c>
      <c r="Q9" s="46">
        <v>0</v>
      </c>
      <c r="R9" s="46">
        <v>0</v>
      </c>
      <c r="S9" s="74">
        <v>0</v>
      </c>
      <c r="U9" s="73">
        <v>0.97</v>
      </c>
      <c r="V9" s="74">
        <v>-56.8</v>
      </c>
      <c r="W9">
        <v>-6</v>
      </c>
      <c r="X9">
        <v>0</v>
      </c>
      <c r="Y9">
        <v>-0.8</v>
      </c>
      <c r="Z9">
        <v>0.97</v>
      </c>
      <c r="AA9">
        <v>-50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0.97</v>
      </c>
      <c r="M10" s="74">
        <v>0</v>
      </c>
      <c r="N10" s="73">
        <v>-16</v>
      </c>
      <c r="O10" s="46">
        <v>0</v>
      </c>
      <c r="P10" s="46">
        <v>-50</v>
      </c>
      <c r="Q10" s="46">
        <v>0</v>
      </c>
      <c r="R10" s="46">
        <v>0</v>
      </c>
      <c r="S10" s="74">
        <v>0</v>
      </c>
      <c r="U10" s="73">
        <v>0.97</v>
      </c>
      <c r="V10" s="74">
        <v>-66.8</v>
      </c>
      <c r="W10">
        <v>-16</v>
      </c>
      <c r="X10">
        <v>0</v>
      </c>
      <c r="Y10">
        <v>-0.8</v>
      </c>
      <c r="Z10">
        <v>0.97</v>
      </c>
      <c r="AA10">
        <v>-50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0.97</v>
      </c>
      <c r="M11" s="74">
        <v>0</v>
      </c>
      <c r="N11" s="73">
        <v>0</v>
      </c>
      <c r="O11" s="46">
        <v>0</v>
      </c>
      <c r="P11" s="46">
        <v>-50</v>
      </c>
      <c r="Q11" s="46">
        <v>0</v>
      </c>
      <c r="R11" s="46">
        <v>0</v>
      </c>
      <c r="S11" s="74">
        <v>0</v>
      </c>
      <c r="U11" s="73">
        <v>0.97</v>
      </c>
      <c r="V11" s="74">
        <v>-50.8</v>
      </c>
      <c r="W11">
        <v>0</v>
      </c>
      <c r="X11">
        <v>0</v>
      </c>
      <c r="Y11">
        <v>-0.8</v>
      </c>
      <c r="Z11">
        <v>0.97</v>
      </c>
      <c r="AA11">
        <v>-50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0.97</v>
      </c>
      <c r="M12" s="74">
        <v>0</v>
      </c>
      <c r="N12" s="73">
        <v>0</v>
      </c>
      <c r="O12" s="46">
        <v>0</v>
      </c>
      <c r="P12" s="46">
        <v>-50</v>
      </c>
      <c r="Q12" s="46">
        <v>0</v>
      </c>
      <c r="R12" s="46">
        <v>0</v>
      </c>
      <c r="S12" s="74">
        <v>0</v>
      </c>
      <c r="U12" s="73">
        <v>0.97</v>
      </c>
      <c r="V12" s="74">
        <v>-50.8</v>
      </c>
      <c r="W12">
        <v>0</v>
      </c>
      <c r="X12">
        <v>0</v>
      </c>
      <c r="Y12">
        <v>-0.8</v>
      </c>
      <c r="Z12">
        <v>0.97</v>
      </c>
      <c r="AA12">
        <v>-50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0.97</v>
      </c>
      <c r="M13" s="74">
        <v>0</v>
      </c>
      <c r="N13" s="73">
        <v>0</v>
      </c>
      <c r="O13" s="46">
        <v>0</v>
      </c>
      <c r="P13" s="46">
        <v>-50</v>
      </c>
      <c r="Q13" s="46">
        <v>0</v>
      </c>
      <c r="R13" s="46">
        <v>0</v>
      </c>
      <c r="S13" s="74">
        <v>0</v>
      </c>
      <c r="U13" s="73">
        <v>0.97</v>
      </c>
      <c r="V13" s="74">
        <v>-50.8</v>
      </c>
      <c r="W13">
        <v>0</v>
      </c>
      <c r="X13">
        <v>0</v>
      </c>
      <c r="Y13">
        <v>-0.8</v>
      </c>
      <c r="Z13">
        <v>0.97</v>
      </c>
      <c r="AA13">
        <v>-50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0.97</v>
      </c>
      <c r="M14" s="74">
        <v>0</v>
      </c>
      <c r="N14" s="73">
        <v>0</v>
      </c>
      <c r="O14" s="46">
        <v>0</v>
      </c>
      <c r="P14" s="46">
        <v>-50</v>
      </c>
      <c r="Q14" s="46">
        <v>0</v>
      </c>
      <c r="R14" s="46">
        <v>0</v>
      </c>
      <c r="S14" s="74">
        <v>0</v>
      </c>
      <c r="U14" s="73">
        <v>0.97</v>
      </c>
      <c r="V14" s="74">
        <v>-50.8</v>
      </c>
      <c r="W14">
        <v>0</v>
      </c>
      <c r="X14">
        <v>0</v>
      </c>
      <c r="Y14">
        <v>-0.8</v>
      </c>
      <c r="Z14">
        <v>0.97</v>
      </c>
      <c r="AA14">
        <v>-50</v>
      </c>
    </row>
    <row r="15" spans="1:27">
      <c r="G15" t="s">
        <v>57</v>
      </c>
      <c r="H15" s="73">
        <v>0</v>
      </c>
      <c r="I15" s="46">
        <v>19.309999999999999</v>
      </c>
      <c r="J15" s="46">
        <v>0</v>
      </c>
      <c r="K15" s="46">
        <v>0</v>
      </c>
      <c r="L15" s="46">
        <v>0.97</v>
      </c>
      <c r="M15" s="74">
        <v>0</v>
      </c>
      <c r="N15" s="73">
        <v>0</v>
      </c>
      <c r="O15" s="46">
        <v>0</v>
      </c>
      <c r="P15" s="46">
        <v>-35</v>
      </c>
      <c r="Q15" s="46">
        <v>0</v>
      </c>
      <c r="R15" s="46">
        <v>0</v>
      </c>
      <c r="S15" s="74">
        <v>0</v>
      </c>
      <c r="U15" s="73">
        <v>20.28</v>
      </c>
      <c r="V15" s="74">
        <v>-35.799999999999997</v>
      </c>
      <c r="W15">
        <v>0</v>
      </c>
      <c r="X15">
        <v>19.309999999999999</v>
      </c>
      <c r="Y15">
        <v>-0.8</v>
      </c>
      <c r="Z15">
        <v>0.97</v>
      </c>
      <c r="AA15">
        <v>-35</v>
      </c>
    </row>
    <row r="16" spans="1:27">
      <c r="G16" t="s">
        <v>58</v>
      </c>
      <c r="H16" s="73">
        <v>0</v>
      </c>
      <c r="I16" s="46">
        <v>19.309999999999999</v>
      </c>
      <c r="J16" s="46">
        <v>0</v>
      </c>
      <c r="K16" s="46">
        <v>0</v>
      </c>
      <c r="L16" s="46">
        <v>0.97</v>
      </c>
      <c r="M16" s="74">
        <v>0</v>
      </c>
      <c r="N16" s="73">
        <v>0</v>
      </c>
      <c r="O16" s="46">
        <v>0</v>
      </c>
      <c r="P16" s="46">
        <v>-35</v>
      </c>
      <c r="Q16" s="46">
        <v>0</v>
      </c>
      <c r="R16" s="46">
        <v>0</v>
      </c>
      <c r="S16" s="74">
        <v>0</v>
      </c>
      <c r="U16" s="73">
        <v>20.28</v>
      </c>
      <c r="V16" s="74">
        <v>-35.799999999999997</v>
      </c>
      <c r="W16">
        <v>0</v>
      </c>
      <c r="X16">
        <v>19.309999999999999</v>
      </c>
      <c r="Y16">
        <v>-0.8</v>
      </c>
      <c r="Z16">
        <v>0.97</v>
      </c>
      <c r="AA16">
        <v>-35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0.97</v>
      </c>
      <c r="M17" s="74">
        <v>0</v>
      </c>
      <c r="N17" s="73">
        <v>0</v>
      </c>
      <c r="O17" s="46">
        <v>0</v>
      </c>
      <c r="P17" s="46">
        <v>-25</v>
      </c>
      <c r="Q17" s="46">
        <v>0</v>
      </c>
      <c r="R17" s="46">
        <v>0</v>
      </c>
      <c r="S17" s="74">
        <v>0</v>
      </c>
      <c r="U17" s="73">
        <v>0.97</v>
      </c>
      <c r="V17" s="74">
        <v>-25.8</v>
      </c>
      <c r="W17">
        <v>0</v>
      </c>
      <c r="X17">
        <v>0</v>
      </c>
      <c r="Y17">
        <v>-0.8</v>
      </c>
      <c r="Z17">
        <v>0.97</v>
      </c>
      <c r="AA17">
        <v>-25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1.45</v>
      </c>
      <c r="M18" s="74">
        <v>0</v>
      </c>
      <c r="N18" s="73">
        <v>0</v>
      </c>
      <c r="O18" s="46">
        <v>0</v>
      </c>
      <c r="P18" s="46">
        <v>-25</v>
      </c>
      <c r="Q18" s="46">
        <v>0</v>
      </c>
      <c r="R18" s="46">
        <v>0</v>
      </c>
      <c r="S18" s="74">
        <v>0</v>
      </c>
      <c r="U18" s="73">
        <v>1.45</v>
      </c>
      <c r="V18" s="74">
        <v>-25.8</v>
      </c>
      <c r="W18">
        <v>0</v>
      </c>
      <c r="X18">
        <v>0</v>
      </c>
      <c r="Y18">
        <v>-0.8</v>
      </c>
      <c r="Z18">
        <v>1.45</v>
      </c>
      <c r="AA18">
        <v>-25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1.45</v>
      </c>
      <c r="M19" s="74">
        <v>0</v>
      </c>
      <c r="N19" s="73">
        <v>-8</v>
      </c>
      <c r="O19" s="46">
        <v>0</v>
      </c>
      <c r="P19" s="46">
        <v>-25</v>
      </c>
      <c r="Q19" s="46">
        <v>0</v>
      </c>
      <c r="R19" s="46">
        <v>0</v>
      </c>
      <c r="S19" s="74">
        <v>0</v>
      </c>
      <c r="U19" s="73">
        <v>1.45</v>
      </c>
      <c r="V19" s="74">
        <v>-33.799999999999997</v>
      </c>
      <c r="W19">
        <v>-8</v>
      </c>
      <c r="X19">
        <v>0</v>
      </c>
      <c r="Y19">
        <v>-0.8</v>
      </c>
      <c r="Z19">
        <v>1.45</v>
      </c>
      <c r="AA19">
        <v>-25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2.41</v>
      </c>
      <c r="M20" s="74">
        <v>0</v>
      </c>
      <c r="N20" s="73">
        <v>-10</v>
      </c>
      <c r="O20" s="46">
        <v>0</v>
      </c>
      <c r="P20" s="46">
        <v>-25</v>
      </c>
      <c r="Q20" s="46">
        <v>0</v>
      </c>
      <c r="R20" s="46">
        <v>0</v>
      </c>
      <c r="S20" s="74">
        <v>0</v>
      </c>
      <c r="U20" s="73">
        <v>2.41</v>
      </c>
      <c r="V20" s="74">
        <v>-35.799999999999997</v>
      </c>
      <c r="W20">
        <v>-10</v>
      </c>
      <c r="X20">
        <v>0</v>
      </c>
      <c r="Y20">
        <v>-0.8</v>
      </c>
      <c r="Z20">
        <v>2.41</v>
      </c>
      <c r="AA20">
        <v>-25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2.9</v>
      </c>
      <c r="M21" s="74">
        <v>0</v>
      </c>
      <c r="N21" s="73">
        <v>0</v>
      </c>
      <c r="O21" s="46">
        <v>-10</v>
      </c>
      <c r="P21" s="46">
        <v>-25</v>
      </c>
      <c r="Q21" s="46">
        <v>0</v>
      </c>
      <c r="R21" s="46">
        <v>0</v>
      </c>
      <c r="S21" s="74">
        <v>0</v>
      </c>
      <c r="U21" s="73">
        <v>2.9</v>
      </c>
      <c r="V21" s="74">
        <v>-35.5</v>
      </c>
      <c r="W21">
        <v>0</v>
      </c>
      <c r="X21">
        <v>-10</v>
      </c>
      <c r="Y21">
        <v>-0.5</v>
      </c>
      <c r="Z21">
        <v>2.9</v>
      </c>
      <c r="AA21">
        <v>-25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3.38</v>
      </c>
      <c r="M22" s="74">
        <v>0</v>
      </c>
      <c r="N22" s="73">
        <v>0</v>
      </c>
      <c r="O22" s="46">
        <v>-10</v>
      </c>
      <c r="P22" s="46">
        <v>-25</v>
      </c>
      <c r="Q22" s="46">
        <v>0</v>
      </c>
      <c r="R22" s="46">
        <v>0</v>
      </c>
      <c r="S22" s="74">
        <v>0</v>
      </c>
      <c r="U22" s="73">
        <v>3.38</v>
      </c>
      <c r="V22" s="74">
        <v>-35.5</v>
      </c>
      <c r="W22">
        <v>0</v>
      </c>
      <c r="X22">
        <v>-10</v>
      </c>
      <c r="Y22">
        <v>-0.5</v>
      </c>
      <c r="Z22">
        <v>3.38</v>
      </c>
      <c r="AA22">
        <v>-25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5.31</v>
      </c>
      <c r="M23" s="74">
        <v>0</v>
      </c>
      <c r="N23" s="73">
        <v>0</v>
      </c>
      <c r="O23" s="46">
        <v>-29</v>
      </c>
      <c r="P23" s="46">
        <v>-35</v>
      </c>
      <c r="Q23" s="46">
        <v>0</v>
      </c>
      <c r="R23" s="46">
        <v>0</v>
      </c>
      <c r="S23" s="74">
        <v>0</v>
      </c>
      <c r="U23" s="73">
        <v>5.31</v>
      </c>
      <c r="V23" s="74">
        <v>-64.5</v>
      </c>
      <c r="W23">
        <v>0</v>
      </c>
      <c r="X23">
        <v>-29</v>
      </c>
      <c r="Y23">
        <v>-0.5</v>
      </c>
      <c r="Z23">
        <v>5.31</v>
      </c>
      <c r="AA23">
        <v>-35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6.28</v>
      </c>
      <c r="M24" s="74">
        <v>0</v>
      </c>
      <c r="N24" s="73">
        <v>0</v>
      </c>
      <c r="O24" s="46">
        <v>-30</v>
      </c>
      <c r="P24" s="46">
        <v>-35</v>
      </c>
      <c r="Q24" s="46">
        <v>0</v>
      </c>
      <c r="R24" s="46">
        <v>0</v>
      </c>
      <c r="S24" s="74">
        <v>0</v>
      </c>
      <c r="U24" s="73">
        <v>6.28</v>
      </c>
      <c r="V24" s="74">
        <v>-65.5</v>
      </c>
      <c r="W24">
        <v>0</v>
      </c>
      <c r="X24">
        <v>-30</v>
      </c>
      <c r="Y24">
        <v>-0.5</v>
      </c>
      <c r="Z24">
        <v>6.28</v>
      </c>
      <c r="AA24">
        <v>-35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6.76</v>
      </c>
      <c r="M25" s="74">
        <v>0</v>
      </c>
      <c r="N25" s="73">
        <v>0</v>
      </c>
      <c r="O25" s="46">
        <v>-20</v>
      </c>
      <c r="P25" s="46">
        <v>-35</v>
      </c>
      <c r="Q25" s="46">
        <v>0</v>
      </c>
      <c r="R25" s="46">
        <v>0</v>
      </c>
      <c r="S25" s="74">
        <v>0</v>
      </c>
      <c r="U25" s="73">
        <v>6.76</v>
      </c>
      <c r="V25" s="74">
        <v>-55.5</v>
      </c>
      <c r="W25">
        <v>0</v>
      </c>
      <c r="X25">
        <v>-20</v>
      </c>
      <c r="Y25">
        <v>-0.5</v>
      </c>
      <c r="Z25">
        <v>6.76</v>
      </c>
      <c r="AA25">
        <v>-35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10.14</v>
      </c>
      <c r="M26" s="74">
        <v>0</v>
      </c>
      <c r="N26" s="73">
        <v>0</v>
      </c>
      <c r="O26" s="46">
        <v>-26</v>
      </c>
      <c r="P26" s="46">
        <v>-35</v>
      </c>
      <c r="Q26" s="46">
        <v>0</v>
      </c>
      <c r="R26" s="46">
        <v>0</v>
      </c>
      <c r="S26" s="74">
        <v>0</v>
      </c>
      <c r="U26" s="73">
        <v>10.14</v>
      </c>
      <c r="V26" s="74">
        <v>-61.5</v>
      </c>
      <c r="W26">
        <v>0</v>
      </c>
      <c r="X26">
        <v>-26</v>
      </c>
      <c r="Y26">
        <v>-0.5</v>
      </c>
      <c r="Z26">
        <v>10.14</v>
      </c>
      <c r="AA26">
        <v>-35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10.62</v>
      </c>
      <c r="M27" s="74">
        <v>0</v>
      </c>
      <c r="N27" s="73">
        <v>0</v>
      </c>
      <c r="O27" s="46">
        <v>-26</v>
      </c>
      <c r="P27" s="46">
        <v>-30</v>
      </c>
      <c r="Q27" s="46">
        <v>0</v>
      </c>
      <c r="R27" s="46">
        <v>0</v>
      </c>
      <c r="S27" s="74">
        <v>0</v>
      </c>
      <c r="U27" s="73">
        <v>10.62</v>
      </c>
      <c r="V27" s="74">
        <v>-56.5</v>
      </c>
      <c r="W27">
        <v>0</v>
      </c>
      <c r="X27">
        <v>-26</v>
      </c>
      <c r="Y27">
        <v>-0.5</v>
      </c>
      <c r="Z27">
        <v>10.62</v>
      </c>
      <c r="AA27">
        <v>-30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12.07</v>
      </c>
      <c r="M28" s="74">
        <v>0</v>
      </c>
      <c r="N28" s="73">
        <v>0</v>
      </c>
      <c r="O28" s="46">
        <v>-22</v>
      </c>
      <c r="P28" s="46">
        <v>-45</v>
      </c>
      <c r="Q28" s="46">
        <v>0</v>
      </c>
      <c r="R28" s="46">
        <v>0</v>
      </c>
      <c r="S28" s="74">
        <v>0</v>
      </c>
      <c r="U28" s="73">
        <v>12.07</v>
      </c>
      <c r="V28" s="74">
        <v>-67.5</v>
      </c>
      <c r="W28">
        <v>0</v>
      </c>
      <c r="X28">
        <v>-22</v>
      </c>
      <c r="Y28">
        <v>-0.5</v>
      </c>
      <c r="Z28">
        <v>12.07</v>
      </c>
      <c r="AA28">
        <v>-45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14.48</v>
      </c>
      <c r="M29" s="74">
        <v>0</v>
      </c>
      <c r="N29" s="73">
        <v>0</v>
      </c>
      <c r="O29" s="46">
        <v>-19</v>
      </c>
      <c r="P29" s="46">
        <v>-40</v>
      </c>
      <c r="Q29" s="46">
        <v>0</v>
      </c>
      <c r="R29" s="46">
        <v>0</v>
      </c>
      <c r="S29" s="74">
        <v>0</v>
      </c>
      <c r="U29" s="73">
        <v>14.48</v>
      </c>
      <c r="V29" s="74">
        <v>-59.5</v>
      </c>
      <c r="W29">
        <v>0</v>
      </c>
      <c r="X29">
        <v>-19</v>
      </c>
      <c r="Y29">
        <v>-0.5</v>
      </c>
      <c r="Z29">
        <v>14.48</v>
      </c>
      <c r="AA29">
        <v>-40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14.97</v>
      </c>
      <c r="M30" s="74">
        <v>0</v>
      </c>
      <c r="N30" s="73">
        <v>0</v>
      </c>
      <c r="O30" s="46">
        <v>-36</v>
      </c>
      <c r="P30" s="46">
        <v>0</v>
      </c>
      <c r="Q30" s="46">
        <v>0</v>
      </c>
      <c r="R30" s="46">
        <v>0</v>
      </c>
      <c r="S30" s="74">
        <v>0</v>
      </c>
      <c r="U30" s="73">
        <v>14.97</v>
      </c>
      <c r="V30" s="74">
        <v>-36.5</v>
      </c>
      <c r="W30">
        <v>0</v>
      </c>
      <c r="X30">
        <v>-36</v>
      </c>
      <c r="Y30">
        <v>-0.5</v>
      </c>
      <c r="Z30">
        <v>14.97</v>
      </c>
      <c r="AA30">
        <v>0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15.45</v>
      </c>
      <c r="M31" s="74">
        <v>0</v>
      </c>
      <c r="N31" s="73">
        <v>-53</v>
      </c>
      <c r="O31" s="46">
        <v>-37</v>
      </c>
      <c r="P31" s="46">
        <v>0</v>
      </c>
      <c r="Q31" s="46">
        <v>0</v>
      </c>
      <c r="R31" s="46">
        <v>0</v>
      </c>
      <c r="S31" s="74">
        <v>0</v>
      </c>
      <c r="U31" s="73">
        <v>15.45</v>
      </c>
      <c r="V31" s="74">
        <v>-90.5</v>
      </c>
      <c r="W31">
        <v>-53</v>
      </c>
      <c r="X31">
        <v>-37</v>
      </c>
      <c r="Y31">
        <v>-0.5</v>
      </c>
      <c r="Z31">
        <v>15.45</v>
      </c>
      <c r="AA31">
        <v>0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15.93</v>
      </c>
      <c r="M32" s="74">
        <v>0</v>
      </c>
      <c r="N32" s="73">
        <v>-40</v>
      </c>
      <c r="O32" s="46">
        <v>-32</v>
      </c>
      <c r="P32" s="46">
        <v>0</v>
      </c>
      <c r="Q32" s="46">
        <v>0</v>
      </c>
      <c r="R32" s="46">
        <v>0</v>
      </c>
      <c r="S32" s="74">
        <v>0</v>
      </c>
      <c r="U32" s="73">
        <v>15.93</v>
      </c>
      <c r="V32" s="74">
        <v>-72.5</v>
      </c>
      <c r="W32">
        <v>-40</v>
      </c>
      <c r="X32">
        <v>-32</v>
      </c>
      <c r="Y32">
        <v>-0.5</v>
      </c>
      <c r="Z32">
        <v>15.93</v>
      </c>
      <c r="AA32">
        <v>0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15.45</v>
      </c>
      <c r="M33" s="74">
        <v>0</v>
      </c>
      <c r="N33" s="73">
        <v>-46</v>
      </c>
      <c r="O33" s="46">
        <v>-38</v>
      </c>
      <c r="P33" s="46">
        <v>0</v>
      </c>
      <c r="Q33" s="46">
        <v>0</v>
      </c>
      <c r="R33" s="46">
        <v>0</v>
      </c>
      <c r="S33" s="74">
        <v>0</v>
      </c>
      <c r="U33" s="73">
        <v>15.45</v>
      </c>
      <c r="V33" s="74">
        <v>-84.5</v>
      </c>
      <c r="W33">
        <v>-46</v>
      </c>
      <c r="X33">
        <v>-38</v>
      </c>
      <c r="Y33">
        <v>-0.5</v>
      </c>
      <c r="Z33">
        <v>15.45</v>
      </c>
      <c r="AA33">
        <v>0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14.48</v>
      </c>
      <c r="M34" s="74">
        <v>0</v>
      </c>
      <c r="N34" s="73">
        <v>-15</v>
      </c>
      <c r="O34" s="46">
        <v>-49</v>
      </c>
      <c r="P34" s="46">
        <v>0</v>
      </c>
      <c r="Q34" s="46">
        <v>0</v>
      </c>
      <c r="R34" s="46">
        <v>0</v>
      </c>
      <c r="S34" s="74">
        <v>0</v>
      </c>
      <c r="U34" s="73">
        <v>14.48</v>
      </c>
      <c r="V34" s="74">
        <v>-64.5</v>
      </c>
      <c r="W34">
        <v>-15</v>
      </c>
      <c r="X34">
        <v>-49</v>
      </c>
      <c r="Y34">
        <v>-0.5</v>
      </c>
      <c r="Z34">
        <v>14.48</v>
      </c>
      <c r="AA34">
        <v>0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13.52</v>
      </c>
      <c r="M35" s="74">
        <v>0</v>
      </c>
      <c r="N35" s="73">
        <v>0</v>
      </c>
      <c r="O35" s="46">
        <v>-49</v>
      </c>
      <c r="P35" s="46">
        <v>-20</v>
      </c>
      <c r="Q35" s="46">
        <v>0</v>
      </c>
      <c r="R35" s="46">
        <v>0</v>
      </c>
      <c r="S35" s="74">
        <v>0</v>
      </c>
      <c r="U35" s="73">
        <v>13.52</v>
      </c>
      <c r="V35" s="74">
        <v>-69.5</v>
      </c>
      <c r="W35">
        <v>0</v>
      </c>
      <c r="X35">
        <v>-49</v>
      </c>
      <c r="Y35">
        <v>-0.5</v>
      </c>
      <c r="Z35">
        <v>13.52</v>
      </c>
      <c r="AA35">
        <v>-20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12.55</v>
      </c>
      <c r="M36" s="74">
        <v>0</v>
      </c>
      <c r="N36" s="73">
        <v>0</v>
      </c>
      <c r="O36" s="46">
        <v>-46</v>
      </c>
      <c r="P36" s="46">
        <v>-45</v>
      </c>
      <c r="Q36" s="46">
        <v>0</v>
      </c>
      <c r="R36" s="46">
        <v>0</v>
      </c>
      <c r="S36" s="74">
        <v>0</v>
      </c>
      <c r="U36" s="73">
        <v>12.55</v>
      </c>
      <c r="V36" s="74">
        <v>-91.5</v>
      </c>
      <c r="W36">
        <v>0</v>
      </c>
      <c r="X36">
        <v>-46</v>
      </c>
      <c r="Y36">
        <v>-0.5</v>
      </c>
      <c r="Z36">
        <v>12.55</v>
      </c>
      <c r="AA36">
        <v>-45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10.62</v>
      </c>
      <c r="M37" s="74">
        <v>0</v>
      </c>
      <c r="N37" s="73">
        <v>-13</v>
      </c>
      <c r="O37" s="46">
        <v>-50</v>
      </c>
      <c r="P37" s="46">
        <v>-20</v>
      </c>
      <c r="Q37" s="46">
        <v>0</v>
      </c>
      <c r="R37" s="46">
        <v>0</v>
      </c>
      <c r="S37" s="74">
        <v>0</v>
      </c>
      <c r="U37" s="73">
        <v>10.62</v>
      </c>
      <c r="V37" s="74">
        <v>-83.5</v>
      </c>
      <c r="W37">
        <v>-13</v>
      </c>
      <c r="X37">
        <v>-50</v>
      </c>
      <c r="Y37">
        <v>-0.5</v>
      </c>
      <c r="Z37">
        <v>10.62</v>
      </c>
      <c r="AA37">
        <v>-20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9.66</v>
      </c>
      <c r="M38" s="74">
        <v>0</v>
      </c>
      <c r="N38" s="73">
        <v>-10</v>
      </c>
      <c r="O38" s="46">
        <v>-45</v>
      </c>
      <c r="P38" s="46">
        <v>-20</v>
      </c>
      <c r="Q38" s="46">
        <v>0</v>
      </c>
      <c r="R38" s="46">
        <v>0</v>
      </c>
      <c r="S38" s="74">
        <v>0</v>
      </c>
      <c r="U38" s="73">
        <v>9.66</v>
      </c>
      <c r="V38" s="74">
        <v>-75.5</v>
      </c>
      <c r="W38">
        <v>-10</v>
      </c>
      <c r="X38">
        <v>-45</v>
      </c>
      <c r="Y38">
        <v>-0.5</v>
      </c>
      <c r="Z38">
        <v>9.66</v>
      </c>
      <c r="AA38">
        <v>-20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7.72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7.72</v>
      </c>
      <c r="V39" s="74">
        <v>-0.5</v>
      </c>
      <c r="W39">
        <v>0</v>
      </c>
      <c r="X39">
        <v>0</v>
      </c>
      <c r="Y39">
        <v>-0.5</v>
      </c>
      <c r="Z39">
        <v>7.72</v>
      </c>
      <c r="AA39">
        <v>0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6.76</v>
      </c>
      <c r="M40" s="74">
        <v>0</v>
      </c>
      <c r="N40" s="73">
        <v>0</v>
      </c>
      <c r="O40" s="46">
        <v>0</v>
      </c>
      <c r="P40" s="46">
        <v>-20</v>
      </c>
      <c r="Q40" s="46">
        <v>0</v>
      </c>
      <c r="R40" s="46">
        <v>0</v>
      </c>
      <c r="S40" s="74">
        <v>0</v>
      </c>
      <c r="U40" s="73">
        <v>6.76</v>
      </c>
      <c r="V40" s="74">
        <v>-20.5</v>
      </c>
      <c r="W40">
        <v>0</v>
      </c>
      <c r="X40">
        <v>0</v>
      </c>
      <c r="Y40">
        <v>-0.5</v>
      </c>
      <c r="Z40">
        <v>6.76</v>
      </c>
      <c r="AA40">
        <v>-20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6.28</v>
      </c>
      <c r="M41" s="74">
        <v>0</v>
      </c>
      <c r="N41" s="73">
        <v>0</v>
      </c>
      <c r="O41" s="46">
        <v>-5</v>
      </c>
      <c r="P41" s="46">
        <v>-25</v>
      </c>
      <c r="Q41" s="46">
        <v>0</v>
      </c>
      <c r="R41" s="46">
        <v>0</v>
      </c>
      <c r="S41" s="74">
        <v>0</v>
      </c>
      <c r="U41" s="73">
        <v>6.28</v>
      </c>
      <c r="V41" s="74">
        <v>-30.5</v>
      </c>
      <c r="W41">
        <v>0</v>
      </c>
      <c r="X41">
        <v>-5</v>
      </c>
      <c r="Y41">
        <v>-0.5</v>
      </c>
      <c r="Z41">
        <v>6.28</v>
      </c>
      <c r="AA41">
        <v>-25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5.31</v>
      </c>
      <c r="M42" s="74">
        <v>0</v>
      </c>
      <c r="N42" s="73">
        <v>0</v>
      </c>
      <c r="O42" s="46">
        <v>-10</v>
      </c>
      <c r="P42" s="46">
        <v>-20</v>
      </c>
      <c r="Q42" s="46">
        <v>0</v>
      </c>
      <c r="R42" s="46">
        <v>0</v>
      </c>
      <c r="S42" s="74">
        <v>0</v>
      </c>
      <c r="U42" s="73">
        <v>5.31</v>
      </c>
      <c r="V42" s="74">
        <v>-30.5</v>
      </c>
      <c r="W42">
        <v>0</v>
      </c>
      <c r="X42">
        <v>-10</v>
      </c>
      <c r="Y42">
        <v>-0.5</v>
      </c>
      <c r="Z42">
        <v>5.31</v>
      </c>
      <c r="AA42">
        <v>-20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4.34</v>
      </c>
      <c r="M43" s="74">
        <v>0</v>
      </c>
      <c r="N43" s="73">
        <v>-14</v>
      </c>
      <c r="O43" s="46">
        <v>-35</v>
      </c>
      <c r="P43" s="46">
        <v>-30</v>
      </c>
      <c r="Q43" s="46">
        <v>0</v>
      </c>
      <c r="R43" s="46">
        <v>0</v>
      </c>
      <c r="S43" s="74">
        <v>0</v>
      </c>
      <c r="U43" s="73">
        <v>4.34</v>
      </c>
      <c r="V43" s="74">
        <v>-79.5</v>
      </c>
      <c r="W43">
        <v>-14</v>
      </c>
      <c r="X43">
        <v>-35</v>
      </c>
      <c r="Y43">
        <v>-0.5</v>
      </c>
      <c r="Z43">
        <v>4.34</v>
      </c>
      <c r="AA43">
        <v>-30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4.1500000000000004</v>
      </c>
      <c r="M44" s="74">
        <v>0</v>
      </c>
      <c r="N44" s="73">
        <v>-10</v>
      </c>
      <c r="O44" s="46">
        <v>-23</v>
      </c>
      <c r="P44" s="46">
        <v>-15</v>
      </c>
      <c r="Q44" s="46">
        <v>0</v>
      </c>
      <c r="R44" s="46">
        <v>0</v>
      </c>
      <c r="S44" s="74">
        <v>0</v>
      </c>
      <c r="U44" s="73">
        <v>4.1500000000000004</v>
      </c>
      <c r="V44" s="74">
        <v>-48.5</v>
      </c>
      <c r="W44">
        <v>-10</v>
      </c>
      <c r="X44">
        <v>-23</v>
      </c>
      <c r="Y44">
        <v>-0.5</v>
      </c>
      <c r="Z44">
        <v>4.1500000000000004</v>
      </c>
      <c r="AA44">
        <v>-15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3.19</v>
      </c>
      <c r="M45" s="74">
        <v>0</v>
      </c>
      <c r="N45" s="73">
        <v>-24</v>
      </c>
      <c r="O45" s="46">
        <v>-18</v>
      </c>
      <c r="P45" s="46">
        <v>-20</v>
      </c>
      <c r="Q45" s="46">
        <v>0</v>
      </c>
      <c r="R45" s="46">
        <v>0</v>
      </c>
      <c r="S45" s="74">
        <v>0</v>
      </c>
      <c r="U45" s="73">
        <v>3.19</v>
      </c>
      <c r="V45" s="74">
        <v>-62.5</v>
      </c>
      <c r="W45">
        <v>-24</v>
      </c>
      <c r="X45">
        <v>-18</v>
      </c>
      <c r="Y45">
        <v>-0.5</v>
      </c>
      <c r="Z45">
        <v>3.19</v>
      </c>
      <c r="AA45">
        <v>-20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2.9</v>
      </c>
      <c r="M46" s="74">
        <v>0</v>
      </c>
      <c r="N46" s="73">
        <v>-22</v>
      </c>
      <c r="O46" s="46">
        <v>-19</v>
      </c>
      <c r="P46" s="46">
        <v>-20</v>
      </c>
      <c r="Q46" s="46">
        <v>0</v>
      </c>
      <c r="R46" s="46">
        <v>0</v>
      </c>
      <c r="S46" s="74">
        <v>0</v>
      </c>
      <c r="U46" s="73">
        <v>2.9</v>
      </c>
      <c r="V46" s="74">
        <v>-61.5</v>
      </c>
      <c r="W46">
        <v>-22</v>
      </c>
      <c r="X46">
        <v>-19</v>
      </c>
      <c r="Y46">
        <v>-0.5</v>
      </c>
      <c r="Z46">
        <v>2.9</v>
      </c>
      <c r="AA46">
        <v>-20</v>
      </c>
    </row>
    <row r="47" spans="7:27">
      <c r="G47" t="s">
        <v>89</v>
      </c>
      <c r="H47" s="73">
        <v>0</v>
      </c>
      <c r="I47" s="46">
        <v>0</v>
      </c>
      <c r="J47" s="46">
        <v>14.48</v>
      </c>
      <c r="K47" s="46">
        <v>0</v>
      </c>
      <c r="L47" s="46">
        <v>1.93</v>
      </c>
      <c r="M47" s="74">
        <v>0</v>
      </c>
      <c r="N47" s="73">
        <v>-16</v>
      </c>
      <c r="O47" s="46">
        <v>-27</v>
      </c>
      <c r="P47" s="46">
        <v>0</v>
      </c>
      <c r="Q47" s="46">
        <v>0</v>
      </c>
      <c r="R47" s="46">
        <v>0</v>
      </c>
      <c r="S47" s="74">
        <v>0</v>
      </c>
      <c r="U47" s="73">
        <v>16.41</v>
      </c>
      <c r="V47" s="74">
        <v>-43.5</v>
      </c>
      <c r="W47">
        <v>-16</v>
      </c>
      <c r="X47">
        <v>-27</v>
      </c>
      <c r="Y47">
        <v>-0.5</v>
      </c>
      <c r="Z47">
        <v>1.93</v>
      </c>
      <c r="AA47">
        <v>14.48</v>
      </c>
    </row>
    <row r="48" spans="7:27">
      <c r="G48" t="s">
        <v>90</v>
      </c>
      <c r="H48" s="73">
        <v>0</v>
      </c>
      <c r="I48" s="46">
        <v>0</v>
      </c>
      <c r="J48" s="46">
        <v>14.48</v>
      </c>
      <c r="K48" s="46">
        <v>0</v>
      </c>
      <c r="L48" s="46">
        <v>1.45</v>
      </c>
      <c r="M48" s="74">
        <v>0</v>
      </c>
      <c r="N48" s="73">
        <v>-13</v>
      </c>
      <c r="O48" s="46">
        <v>-28</v>
      </c>
      <c r="P48" s="46">
        <v>0</v>
      </c>
      <c r="Q48" s="46">
        <v>0</v>
      </c>
      <c r="R48" s="46">
        <v>0</v>
      </c>
      <c r="S48" s="74">
        <v>0</v>
      </c>
      <c r="U48" s="73">
        <v>15.93</v>
      </c>
      <c r="V48" s="74">
        <v>-41.5</v>
      </c>
      <c r="W48">
        <v>-13</v>
      </c>
      <c r="X48">
        <v>-28</v>
      </c>
      <c r="Y48">
        <v>-0.5</v>
      </c>
      <c r="Z48">
        <v>1.45</v>
      </c>
      <c r="AA48">
        <v>14.48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0.97</v>
      </c>
      <c r="M49" s="74">
        <v>0</v>
      </c>
      <c r="N49" s="73">
        <v>-16</v>
      </c>
      <c r="O49" s="46">
        <v>-23</v>
      </c>
      <c r="P49" s="46">
        <v>-29</v>
      </c>
      <c r="Q49" s="46">
        <v>0</v>
      </c>
      <c r="R49" s="46">
        <v>0</v>
      </c>
      <c r="S49" s="74">
        <v>0</v>
      </c>
      <c r="U49" s="73">
        <v>0.97</v>
      </c>
      <c r="V49" s="74">
        <v>-68.5</v>
      </c>
      <c r="W49">
        <v>-16</v>
      </c>
      <c r="X49">
        <v>-23</v>
      </c>
      <c r="Y49">
        <v>-0.5</v>
      </c>
      <c r="Z49">
        <v>0.97</v>
      </c>
      <c r="AA49">
        <v>-29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0.97</v>
      </c>
      <c r="M50" s="74">
        <v>0</v>
      </c>
      <c r="N50" s="73">
        <v>-25</v>
      </c>
      <c r="O50" s="46">
        <v>-22</v>
      </c>
      <c r="P50" s="46">
        <v>-33</v>
      </c>
      <c r="Q50" s="46">
        <v>0</v>
      </c>
      <c r="R50" s="46">
        <v>0</v>
      </c>
      <c r="S50" s="74">
        <v>0</v>
      </c>
      <c r="U50" s="73">
        <v>0.97</v>
      </c>
      <c r="V50" s="74">
        <v>-80.5</v>
      </c>
      <c r="W50">
        <v>-25</v>
      </c>
      <c r="X50">
        <v>-22</v>
      </c>
      <c r="Y50">
        <v>-0.5</v>
      </c>
      <c r="Z50">
        <v>0.97</v>
      </c>
      <c r="AA50">
        <v>-33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-17</v>
      </c>
      <c r="O51" s="46">
        <v>-52</v>
      </c>
      <c r="P51" s="46">
        <v>-29</v>
      </c>
      <c r="Q51" s="46">
        <v>0</v>
      </c>
      <c r="R51" s="46">
        <v>0</v>
      </c>
      <c r="S51" s="74">
        <v>0</v>
      </c>
      <c r="U51" s="73">
        <v>0</v>
      </c>
      <c r="V51" s="74">
        <v>-98.5</v>
      </c>
      <c r="W51">
        <v>-17</v>
      </c>
      <c r="X51">
        <v>-52</v>
      </c>
      <c r="Y51">
        <v>-0.5</v>
      </c>
      <c r="Z51">
        <v>0</v>
      </c>
      <c r="AA51">
        <v>-29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-16</v>
      </c>
      <c r="O52" s="46">
        <v>-21</v>
      </c>
      <c r="P52" s="46">
        <v>-25</v>
      </c>
      <c r="Q52" s="46">
        <v>0</v>
      </c>
      <c r="R52" s="46">
        <v>0</v>
      </c>
      <c r="S52" s="74">
        <v>0</v>
      </c>
      <c r="U52" s="73">
        <v>0</v>
      </c>
      <c r="V52" s="74">
        <v>-62.5</v>
      </c>
      <c r="W52">
        <v>-16</v>
      </c>
      <c r="X52">
        <v>-21</v>
      </c>
      <c r="Y52">
        <v>-0.5</v>
      </c>
      <c r="Z52">
        <v>0</v>
      </c>
      <c r="AA52">
        <v>-25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-32</v>
      </c>
      <c r="O53" s="46">
        <v>-20</v>
      </c>
      <c r="P53" s="46">
        <v>-28</v>
      </c>
      <c r="Q53" s="46">
        <v>0</v>
      </c>
      <c r="R53" s="46">
        <v>0</v>
      </c>
      <c r="S53" s="74">
        <v>0</v>
      </c>
      <c r="U53" s="73">
        <v>0</v>
      </c>
      <c r="V53" s="74">
        <v>-80.5</v>
      </c>
      <c r="W53">
        <v>-32</v>
      </c>
      <c r="X53">
        <v>-20</v>
      </c>
      <c r="Y53">
        <v>-0.5</v>
      </c>
      <c r="Z53">
        <v>0</v>
      </c>
      <c r="AA53">
        <v>-28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-38</v>
      </c>
      <c r="O54" s="46">
        <v>-22</v>
      </c>
      <c r="P54" s="46">
        <v>-4</v>
      </c>
      <c r="Q54" s="46">
        <v>0</v>
      </c>
      <c r="R54" s="46">
        <v>-1</v>
      </c>
      <c r="S54" s="74">
        <v>0</v>
      </c>
      <c r="U54" s="73">
        <v>0</v>
      </c>
      <c r="V54" s="74">
        <v>-65.5</v>
      </c>
      <c r="W54">
        <v>-38</v>
      </c>
      <c r="X54">
        <v>-22</v>
      </c>
      <c r="Y54">
        <v>-0.5</v>
      </c>
      <c r="Z54">
        <v>-1</v>
      </c>
      <c r="AA54">
        <v>-4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-12</v>
      </c>
      <c r="O55" s="46">
        <v>-57</v>
      </c>
      <c r="P55" s="46">
        <v>0</v>
      </c>
      <c r="Q55" s="46">
        <v>0</v>
      </c>
      <c r="R55" s="46">
        <v>-1</v>
      </c>
      <c r="S55" s="74">
        <v>0</v>
      </c>
      <c r="U55" s="73">
        <v>0</v>
      </c>
      <c r="V55" s="74">
        <v>-70.5</v>
      </c>
      <c r="W55">
        <v>-12</v>
      </c>
      <c r="X55">
        <v>-57</v>
      </c>
      <c r="Y55">
        <v>-0.5</v>
      </c>
      <c r="Z55">
        <v>-1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-23</v>
      </c>
      <c r="O56" s="46">
        <v>-64</v>
      </c>
      <c r="P56" s="46">
        <v>0</v>
      </c>
      <c r="Q56" s="46">
        <v>0</v>
      </c>
      <c r="R56" s="46">
        <v>-2</v>
      </c>
      <c r="S56" s="74">
        <v>0</v>
      </c>
      <c r="U56" s="73">
        <v>0</v>
      </c>
      <c r="V56" s="74">
        <v>-89.5</v>
      </c>
      <c r="W56">
        <v>-23</v>
      </c>
      <c r="X56">
        <v>-64</v>
      </c>
      <c r="Y56">
        <v>-0.5</v>
      </c>
      <c r="Z56">
        <v>-2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18.34</v>
      </c>
      <c r="K57" s="46">
        <v>0</v>
      </c>
      <c r="L57" s="46">
        <v>0</v>
      </c>
      <c r="M57" s="74">
        <v>0</v>
      </c>
      <c r="N57" s="73">
        <v>0</v>
      </c>
      <c r="O57" s="46">
        <v>-61</v>
      </c>
      <c r="P57" s="46">
        <v>0</v>
      </c>
      <c r="Q57" s="46">
        <v>0</v>
      </c>
      <c r="R57" s="46">
        <v>-3</v>
      </c>
      <c r="S57" s="74">
        <v>0</v>
      </c>
      <c r="U57" s="73">
        <v>18.34</v>
      </c>
      <c r="V57" s="74">
        <v>-64.5</v>
      </c>
      <c r="W57">
        <v>0</v>
      </c>
      <c r="X57">
        <v>-61</v>
      </c>
      <c r="Y57">
        <v>-0.5</v>
      </c>
      <c r="Z57">
        <v>-3</v>
      </c>
      <c r="AA57">
        <v>18.34</v>
      </c>
    </row>
    <row r="58" spans="7:27">
      <c r="G58" t="s">
        <v>100</v>
      </c>
      <c r="H58" s="73">
        <v>0</v>
      </c>
      <c r="I58" s="46">
        <v>0</v>
      </c>
      <c r="J58" s="46">
        <v>27.03</v>
      </c>
      <c r="K58" s="46">
        <v>0</v>
      </c>
      <c r="L58" s="46">
        <v>0</v>
      </c>
      <c r="M58" s="74">
        <v>0</v>
      </c>
      <c r="N58" s="73">
        <v>0</v>
      </c>
      <c r="O58" s="46">
        <v>-59</v>
      </c>
      <c r="P58" s="46">
        <v>0</v>
      </c>
      <c r="Q58" s="46">
        <v>0</v>
      </c>
      <c r="R58" s="46">
        <v>-3</v>
      </c>
      <c r="S58" s="74">
        <v>0</v>
      </c>
      <c r="U58" s="73">
        <v>27.03</v>
      </c>
      <c r="V58" s="74">
        <v>-62.5</v>
      </c>
      <c r="W58">
        <v>0</v>
      </c>
      <c r="X58">
        <v>-59</v>
      </c>
      <c r="Y58">
        <v>-0.5</v>
      </c>
      <c r="Z58">
        <v>-3</v>
      </c>
      <c r="AA58">
        <v>27.03</v>
      </c>
    </row>
    <row r="59" spans="7:27">
      <c r="G59" t="s">
        <v>101</v>
      </c>
      <c r="H59" s="73">
        <v>5.79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-37</v>
      </c>
      <c r="P59" s="46">
        <v>-25</v>
      </c>
      <c r="Q59" s="46">
        <v>0</v>
      </c>
      <c r="R59" s="46">
        <v>-3</v>
      </c>
      <c r="S59" s="74">
        <v>0</v>
      </c>
      <c r="U59" s="73">
        <v>5.79</v>
      </c>
      <c r="V59" s="74">
        <v>-65.5</v>
      </c>
      <c r="W59">
        <v>5.79</v>
      </c>
      <c r="X59">
        <v>-37</v>
      </c>
      <c r="Y59">
        <v>-0.5</v>
      </c>
      <c r="Z59">
        <v>-3</v>
      </c>
      <c r="AA59">
        <v>-25</v>
      </c>
    </row>
    <row r="60" spans="7:27">
      <c r="G60" t="s">
        <v>102</v>
      </c>
      <c r="H60" s="73">
        <v>9.66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-44</v>
      </c>
      <c r="P60" s="46">
        <v>-8</v>
      </c>
      <c r="Q60" s="46">
        <v>0</v>
      </c>
      <c r="R60" s="46">
        <v>-3</v>
      </c>
      <c r="S60" s="74">
        <v>0</v>
      </c>
      <c r="U60" s="73">
        <v>9.66</v>
      </c>
      <c r="V60" s="74">
        <v>-55.5</v>
      </c>
      <c r="W60">
        <v>9.66</v>
      </c>
      <c r="X60">
        <v>-44</v>
      </c>
      <c r="Y60">
        <v>-0.5</v>
      </c>
      <c r="Z60">
        <v>-3</v>
      </c>
      <c r="AA60">
        <v>-8</v>
      </c>
    </row>
    <row r="61" spans="7:27">
      <c r="G61" t="s">
        <v>103</v>
      </c>
      <c r="H61" s="73">
        <v>0</v>
      </c>
      <c r="I61" s="46">
        <v>0</v>
      </c>
      <c r="J61" s="46">
        <v>15.45</v>
      </c>
      <c r="K61" s="46">
        <v>0</v>
      </c>
      <c r="L61" s="46">
        <v>0</v>
      </c>
      <c r="M61" s="74">
        <v>0</v>
      </c>
      <c r="N61" s="73">
        <v>-51</v>
      </c>
      <c r="O61" s="46">
        <v>-41</v>
      </c>
      <c r="P61" s="46">
        <v>0</v>
      </c>
      <c r="Q61" s="46">
        <v>0</v>
      </c>
      <c r="R61" s="46">
        <v>-2</v>
      </c>
      <c r="S61" s="74">
        <v>0</v>
      </c>
      <c r="U61" s="73">
        <v>15.45</v>
      </c>
      <c r="V61" s="74">
        <v>-94.5</v>
      </c>
      <c r="W61">
        <v>-51</v>
      </c>
      <c r="X61">
        <v>-41</v>
      </c>
      <c r="Y61">
        <v>-0.5</v>
      </c>
      <c r="Z61">
        <v>-2</v>
      </c>
      <c r="AA61">
        <v>15.45</v>
      </c>
    </row>
    <row r="62" spans="7:27">
      <c r="G62" t="s">
        <v>104</v>
      </c>
      <c r="H62" s="73">
        <v>0</v>
      </c>
      <c r="I62" s="46">
        <v>0</v>
      </c>
      <c r="J62" s="46">
        <v>20.28</v>
      </c>
      <c r="K62" s="46">
        <v>0</v>
      </c>
      <c r="L62" s="46">
        <v>0</v>
      </c>
      <c r="M62" s="74">
        <v>0</v>
      </c>
      <c r="N62" s="73">
        <v>-62</v>
      </c>
      <c r="O62" s="46">
        <v>-53</v>
      </c>
      <c r="P62" s="46">
        <v>0</v>
      </c>
      <c r="Q62" s="46">
        <v>0</v>
      </c>
      <c r="R62" s="46">
        <v>-1.5</v>
      </c>
      <c r="S62" s="74">
        <v>0</v>
      </c>
      <c r="U62" s="73">
        <v>20.28</v>
      </c>
      <c r="V62" s="74">
        <v>-117</v>
      </c>
      <c r="W62">
        <v>-62</v>
      </c>
      <c r="X62">
        <v>-53</v>
      </c>
      <c r="Y62">
        <v>-0.5</v>
      </c>
      <c r="Z62">
        <v>-1.5</v>
      </c>
      <c r="AA62">
        <v>20.28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-75</v>
      </c>
      <c r="O63" s="46">
        <v>-50</v>
      </c>
      <c r="P63" s="46">
        <v>-39</v>
      </c>
      <c r="Q63" s="46">
        <v>0</v>
      </c>
      <c r="R63" s="46">
        <v>-1</v>
      </c>
      <c r="S63" s="74">
        <v>0</v>
      </c>
      <c r="U63" s="73">
        <v>0</v>
      </c>
      <c r="V63" s="74">
        <v>-165.5</v>
      </c>
      <c r="W63">
        <v>-75</v>
      </c>
      <c r="X63">
        <v>-50</v>
      </c>
      <c r="Y63">
        <v>-0.5</v>
      </c>
      <c r="Z63">
        <v>-1</v>
      </c>
      <c r="AA63">
        <v>-39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-64</v>
      </c>
      <c r="O64" s="46">
        <v>-52</v>
      </c>
      <c r="P64" s="46">
        <v>-28</v>
      </c>
      <c r="Q64" s="46">
        <v>0</v>
      </c>
      <c r="R64" s="46">
        <v>-1</v>
      </c>
      <c r="S64" s="74">
        <v>0</v>
      </c>
      <c r="U64" s="73">
        <v>0</v>
      </c>
      <c r="V64" s="74">
        <v>-145.5</v>
      </c>
      <c r="W64">
        <v>-64</v>
      </c>
      <c r="X64">
        <v>-52</v>
      </c>
      <c r="Y64">
        <v>-0.5</v>
      </c>
      <c r="Z64">
        <v>-1</v>
      </c>
      <c r="AA64">
        <v>-28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-73</v>
      </c>
      <c r="O65" s="46">
        <v>-49</v>
      </c>
      <c r="P65" s="46">
        <v>-41</v>
      </c>
      <c r="Q65" s="46">
        <v>0</v>
      </c>
      <c r="R65" s="46">
        <v>0</v>
      </c>
      <c r="S65" s="74">
        <v>0</v>
      </c>
      <c r="U65" s="73">
        <v>0</v>
      </c>
      <c r="V65" s="74">
        <v>-163.5</v>
      </c>
      <c r="W65">
        <v>-73</v>
      </c>
      <c r="X65">
        <v>-49</v>
      </c>
      <c r="Y65">
        <v>-0.5</v>
      </c>
      <c r="Z65">
        <v>0</v>
      </c>
      <c r="AA65">
        <v>-41</v>
      </c>
    </row>
    <row r="66" spans="7:27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0.48</v>
      </c>
      <c r="M66" s="74">
        <v>0</v>
      </c>
      <c r="N66" s="73">
        <v>-54</v>
      </c>
      <c r="O66" s="46">
        <v>-53</v>
      </c>
      <c r="P66" s="46">
        <v>-29</v>
      </c>
      <c r="Q66" s="46">
        <v>0</v>
      </c>
      <c r="R66" s="46">
        <v>0</v>
      </c>
      <c r="S66" s="74">
        <v>0</v>
      </c>
      <c r="U66" s="73">
        <v>0.48</v>
      </c>
      <c r="V66" s="74">
        <v>-136.5</v>
      </c>
      <c r="W66">
        <v>-54</v>
      </c>
      <c r="X66">
        <v>-53</v>
      </c>
      <c r="Y66">
        <v>-0.5</v>
      </c>
      <c r="Z66">
        <v>0.48</v>
      </c>
      <c r="AA66">
        <v>-29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1.45</v>
      </c>
      <c r="M67" s="74">
        <v>0</v>
      </c>
      <c r="N67" s="73">
        <v>-56</v>
      </c>
      <c r="O67" s="46">
        <v>-58</v>
      </c>
      <c r="P67" s="46">
        <v>-30</v>
      </c>
      <c r="Q67" s="46">
        <v>0</v>
      </c>
      <c r="R67" s="46">
        <v>0</v>
      </c>
      <c r="S67" s="74">
        <v>0</v>
      </c>
      <c r="U67" s="73">
        <v>1.45</v>
      </c>
      <c r="V67" s="74">
        <v>-144.5</v>
      </c>
      <c r="W67">
        <v>-56</v>
      </c>
      <c r="X67">
        <v>-58</v>
      </c>
      <c r="Y67">
        <v>-0.5</v>
      </c>
      <c r="Z67">
        <v>1.45</v>
      </c>
      <c r="AA67">
        <v>-30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2.41</v>
      </c>
      <c r="M68" s="74">
        <v>0</v>
      </c>
      <c r="N68" s="73">
        <v>-27</v>
      </c>
      <c r="O68" s="46">
        <v>-68</v>
      </c>
      <c r="P68" s="46">
        <v>-31</v>
      </c>
      <c r="Q68" s="46">
        <v>0</v>
      </c>
      <c r="R68" s="46">
        <v>0</v>
      </c>
      <c r="S68" s="74">
        <v>0</v>
      </c>
      <c r="U68" s="73">
        <v>2.41</v>
      </c>
      <c r="V68" s="74">
        <v>-126.5</v>
      </c>
      <c r="W68">
        <v>-27</v>
      </c>
      <c r="X68">
        <v>-68</v>
      </c>
      <c r="Y68">
        <v>-0.5</v>
      </c>
      <c r="Z68">
        <v>2.41</v>
      </c>
      <c r="AA68">
        <v>-31</v>
      </c>
    </row>
    <row r="69" spans="7:27">
      <c r="G69" t="s">
        <v>111</v>
      </c>
      <c r="H69" s="73">
        <v>12.55</v>
      </c>
      <c r="I69" s="46">
        <v>0</v>
      </c>
      <c r="J69" s="46">
        <v>0</v>
      </c>
      <c r="K69" s="46">
        <v>0</v>
      </c>
      <c r="L69" s="46">
        <v>2.9</v>
      </c>
      <c r="M69" s="74">
        <v>0</v>
      </c>
      <c r="N69" s="73">
        <v>0</v>
      </c>
      <c r="O69" s="46">
        <v>-46</v>
      </c>
      <c r="P69" s="46">
        <v>-15</v>
      </c>
      <c r="Q69" s="46">
        <v>0</v>
      </c>
      <c r="R69" s="46">
        <v>0</v>
      </c>
      <c r="S69" s="74">
        <v>0</v>
      </c>
      <c r="U69" s="73">
        <v>15.45</v>
      </c>
      <c r="V69" s="74">
        <v>-61.5</v>
      </c>
      <c r="W69">
        <v>12.55</v>
      </c>
      <c r="X69">
        <v>-46</v>
      </c>
      <c r="Y69">
        <v>-0.5</v>
      </c>
      <c r="Z69">
        <v>2.9</v>
      </c>
      <c r="AA69">
        <v>-15</v>
      </c>
    </row>
    <row r="70" spans="7:27">
      <c r="G70" t="s">
        <v>112</v>
      </c>
      <c r="H70" s="73">
        <v>9.66</v>
      </c>
      <c r="I70" s="46">
        <v>0</v>
      </c>
      <c r="J70" s="46">
        <v>0</v>
      </c>
      <c r="K70" s="46">
        <v>0</v>
      </c>
      <c r="L70" s="46">
        <v>3.86</v>
      </c>
      <c r="M70" s="74">
        <v>0</v>
      </c>
      <c r="N70" s="73">
        <v>0</v>
      </c>
      <c r="O70" s="46">
        <v>-55</v>
      </c>
      <c r="P70" s="46">
        <v>-25</v>
      </c>
      <c r="Q70" s="46">
        <v>0</v>
      </c>
      <c r="R70" s="46">
        <v>0</v>
      </c>
      <c r="S70" s="74">
        <v>0</v>
      </c>
      <c r="U70" s="73">
        <v>13.52</v>
      </c>
      <c r="V70" s="74">
        <v>-80.5</v>
      </c>
      <c r="W70">
        <v>9.66</v>
      </c>
      <c r="X70">
        <v>-55</v>
      </c>
      <c r="Y70">
        <v>-0.5</v>
      </c>
      <c r="Z70">
        <v>3.86</v>
      </c>
      <c r="AA70">
        <v>-25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5.31</v>
      </c>
      <c r="M71" s="74">
        <v>0</v>
      </c>
      <c r="N71" s="73">
        <v>-23</v>
      </c>
      <c r="O71" s="46">
        <v>-90</v>
      </c>
      <c r="P71" s="46">
        <v>-45</v>
      </c>
      <c r="Q71" s="46">
        <v>0</v>
      </c>
      <c r="R71" s="46">
        <v>0</v>
      </c>
      <c r="S71" s="74">
        <v>0</v>
      </c>
      <c r="U71" s="73">
        <v>5.31</v>
      </c>
      <c r="V71" s="74">
        <v>-158.5</v>
      </c>
      <c r="W71">
        <v>-23</v>
      </c>
      <c r="X71">
        <v>-90</v>
      </c>
      <c r="Y71">
        <v>-0.5</v>
      </c>
      <c r="Z71">
        <v>5.31</v>
      </c>
      <c r="AA71">
        <v>-45</v>
      </c>
    </row>
    <row r="72" spans="7:27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6.76</v>
      </c>
      <c r="M72" s="74">
        <v>0</v>
      </c>
      <c r="N72" s="73">
        <v>0</v>
      </c>
      <c r="O72" s="46">
        <v>-74</v>
      </c>
      <c r="P72" s="46">
        <v>-30</v>
      </c>
      <c r="Q72" s="46">
        <v>0</v>
      </c>
      <c r="R72" s="46">
        <v>0</v>
      </c>
      <c r="S72" s="74">
        <v>0</v>
      </c>
      <c r="U72" s="73">
        <v>6.76</v>
      </c>
      <c r="V72" s="74">
        <v>-104.5</v>
      </c>
      <c r="W72">
        <v>0</v>
      </c>
      <c r="X72">
        <v>-74</v>
      </c>
      <c r="Y72">
        <v>-0.5</v>
      </c>
      <c r="Z72">
        <v>6.76</v>
      </c>
      <c r="AA72">
        <v>-30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7.24</v>
      </c>
      <c r="M73" s="74">
        <v>0</v>
      </c>
      <c r="N73" s="73">
        <v>0</v>
      </c>
      <c r="O73" s="46">
        <v>-86</v>
      </c>
      <c r="P73" s="46">
        <v>-35</v>
      </c>
      <c r="Q73" s="46">
        <v>0</v>
      </c>
      <c r="R73" s="46">
        <v>0</v>
      </c>
      <c r="S73" s="74">
        <v>0</v>
      </c>
      <c r="U73" s="73">
        <v>7.24</v>
      </c>
      <c r="V73" s="74">
        <v>-121.5</v>
      </c>
      <c r="W73">
        <v>0</v>
      </c>
      <c r="X73">
        <v>-86</v>
      </c>
      <c r="Y73">
        <v>-0.5</v>
      </c>
      <c r="Z73">
        <v>7.24</v>
      </c>
      <c r="AA73">
        <v>-35</v>
      </c>
    </row>
    <row r="74" spans="7:27">
      <c r="G74" t="s">
        <v>116</v>
      </c>
      <c r="H74" s="73">
        <v>17.38</v>
      </c>
      <c r="I74" s="46">
        <v>0</v>
      </c>
      <c r="J74" s="46">
        <v>0</v>
      </c>
      <c r="K74" s="46">
        <v>0</v>
      </c>
      <c r="L74" s="46">
        <v>7.72</v>
      </c>
      <c r="M74" s="74">
        <v>0</v>
      </c>
      <c r="N74" s="73">
        <v>0</v>
      </c>
      <c r="O74" s="46">
        <v>-92</v>
      </c>
      <c r="P74" s="46">
        <v>-45</v>
      </c>
      <c r="Q74" s="46">
        <v>0</v>
      </c>
      <c r="R74" s="46">
        <v>0</v>
      </c>
      <c r="S74" s="74">
        <v>0</v>
      </c>
      <c r="U74" s="73">
        <v>25.1</v>
      </c>
      <c r="V74" s="74">
        <v>-137.5</v>
      </c>
      <c r="W74">
        <v>17.38</v>
      </c>
      <c r="X74">
        <v>-92</v>
      </c>
      <c r="Y74">
        <v>-0.5</v>
      </c>
      <c r="Z74">
        <v>7.72</v>
      </c>
      <c r="AA74">
        <v>-45</v>
      </c>
    </row>
    <row r="75" spans="7:27">
      <c r="G75" t="s">
        <v>117</v>
      </c>
      <c r="H75" s="73">
        <v>39.58</v>
      </c>
      <c r="I75" s="46">
        <v>0</v>
      </c>
      <c r="J75" s="46">
        <v>0</v>
      </c>
      <c r="K75" s="46">
        <v>0</v>
      </c>
      <c r="L75" s="46">
        <v>8.2100000000000009</v>
      </c>
      <c r="M75" s="74">
        <v>0</v>
      </c>
      <c r="N75" s="73">
        <v>0</v>
      </c>
      <c r="O75" s="46">
        <v>-119</v>
      </c>
      <c r="P75" s="46">
        <v>-12</v>
      </c>
      <c r="Q75" s="46">
        <v>0</v>
      </c>
      <c r="R75" s="46">
        <v>0</v>
      </c>
      <c r="S75" s="74">
        <v>0</v>
      </c>
      <c r="U75" s="73">
        <v>47.79</v>
      </c>
      <c r="V75" s="74">
        <v>-131.5</v>
      </c>
      <c r="W75">
        <v>39.58</v>
      </c>
      <c r="X75">
        <v>-119</v>
      </c>
      <c r="Y75">
        <v>-0.5</v>
      </c>
      <c r="Z75">
        <v>8.2100000000000009</v>
      </c>
      <c r="AA75">
        <v>-12</v>
      </c>
    </row>
    <row r="76" spans="7:27">
      <c r="G76" t="s">
        <v>118</v>
      </c>
      <c r="H76" s="73">
        <v>28</v>
      </c>
      <c r="I76" s="46">
        <v>0</v>
      </c>
      <c r="J76" s="46">
        <v>0</v>
      </c>
      <c r="K76" s="46">
        <v>0</v>
      </c>
      <c r="L76" s="46">
        <v>8.98</v>
      </c>
      <c r="M76" s="74">
        <v>0</v>
      </c>
      <c r="N76" s="73">
        <v>0</v>
      </c>
      <c r="O76" s="46">
        <v>-129</v>
      </c>
      <c r="P76" s="46">
        <v>0</v>
      </c>
      <c r="Q76" s="46">
        <v>0</v>
      </c>
      <c r="R76" s="46">
        <v>0</v>
      </c>
      <c r="S76" s="74">
        <v>0</v>
      </c>
      <c r="U76" s="73">
        <v>36.979999999999997</v>
      </c>
      <c r="V76" s="74">
        <v>-129.5</v>
      </c>
      <c r="W76">
        <v>28</v>
      </c>
      <c r="X76">
        <v>-129</v>
      </c>
      <c r="Y76">
        <v>-0.5</v>
      </c>
      <c r="Z76">
        <v>8.98</v>
      </c>
      <c r="AA76">
        <v>0</v>
      </c>
    </row>
    <row r="77" spans="7:27">
      <c r="G77" t="s">
        <v>119</v>
      </c>
      <c r="H77" s="73">
        <v>28.96</v>
      </c>
      <c r="I77" s="46">
        <v>0</v>
      </c>
      <c r="J77" s="46">
        <v>4.83</v>
      </c>
      <c r="K77" s="46">
        <v>0</v>
      </c>
      <c r="L77" s="46">
        <v>9.66</v>
      </c>
      <c r="M77" s="74">
        <v>0</v>
      </c>
      <c r="N77" s="73">
        <v>0</v>
      </c>
      <c r="O77" s="46">
        <v>-124</v>
      </c>
      <c r="P77" s="46">
        <v>0</v>
      </c>
      <c r="Q77" s="46">
        <v>0</v>
      </c>
      <c r="R77" s="46">
        <v>0</v>
      </c>
      <c r="S77" s="74">
        <v>0</v>
      </c>
      <c r="U77" s="73">
        <v>43.45</v>
      </c>
      <c r="V77" s="74">
        <v>-124.5</v>
      </c>
      <c r="W77">
        <v>28.96</v>
      </c>
      <c r="X77">
        <v>-124</v>
      </c>
      <c r="Y77">
        <v>-0.5</v>
      </c>
      <c r="Z77">
        <v>9.66</v>
      </c>
      <c r="AA77">
        <v>4.83</v>
      </c>
    </row>
    <row r="78" spans="7:27">
      <c r="G78" t="s">
        <v>120</v>
      </c>
      <c r="H78" s="73">
        <v>33.79</v>
      </c>
      <c r="I78" s="46">
        <v>0</v>
      </c>
      <c r="J78" s="46">
        <v>0</v>
      </c>
      <c r="K78" s="46">
        <v>0</v>
      </c>
      <c r="L78" s="46">
        <v>10.14</v>
      </c>
      <c r="M78" s="74">
        <v>0</v>
      </c>
      <c r="N78" s="73">
        <v>0</v>
      </c>
      <c r="O78" s="46">
        <v>-126</v>
      </c>
      <c r="P78" s="46">
        <v>0</v>
      </c>
      <c r="Q78" s="46">
        <v>0</v>
      </c>
      <c r="R78" s="46">
        <v>0</v>
      </c>
      <c r="S78" s="74">
        <v>0</v>
      </c>
      <c r="U78" s="73">
        <v>43.93</v>
      </c>
      <c r="V78" s="74">
        <v>-126.5</v>
      </c>
      <c r="W78">
        <v>33.79</v>
      </c>
      <c r="X78">
        <v>-126</v>
      </c>
      <c r="Y78">
        <v>-0.5</v>
      </c>
      <c r="Z78">
        <v>10.14</v>
      </c>
      <c r="AA78">
        <v>0</v>
      </c>
    </row>
    <row r="79" spans="7:27">
      <c r="G79" t="s">
        <v>121</v>
      </c>
      <c r="H79" s="73">
        <v>23.17</v>
      </c>
      <c r="I79" s="46">
        <v>0</v>
      </c>
      <c r="J79" s="46">
        <v>0</v>
      </c>
      <c r="K79" s="46">
        <v>0</v>
      </c>
      <c r="L79" s="46">
        <v>10.14</v>
      </c>
      <c r="M79" s="74">
        <v>0</v>
      </c>
      <c r="N79" s="73">
        <v>0</v>
      </c>
      <c r="O79" s="46">
        <v>-120</v>
      </c>
      <c r="P79" s="46">
        <v>0</v>
      </c>
      <c r="Q79" s="46">
        <v>0</v>
      </c>
      <c r="R79" s="46">
        <v>0</v>
      </c>
      <c r="S79" s="74">
        <v>0</v>
      </c>
      <c r="U79" s="73">
        <v>33.31</v>
      </c>
      <c r="V79" s="74">
        <v>-120.5</v>
      </c>
      <c r="W79">
        <v>23.17</v>
      </c>
      <c r="X79">
        <v>-120</v>
      </c>
      <c r="Y79">
        <v>-0.5</v>
      </c>
      <c r="Z79">
        <v>10.14</v>
      </c>
      <c r="AA79">
        <v>0</v>
      </c>
    </row>
    <row r="80" spans="7:27">
      <c r="G80" t="s">
        <v>122</v>
      </c>
      <c r="H80" s="73">
        <v>0</v>
      </c>
      <c r="I80" s="46">
        <v>0</v>
      </c>
      <c r="J80" s="46">
        <v>19.309999999999999</v>
      </c>
      <c r="K80" s="46">
        <v>0</v>
      </c>
      <c r="L80" s="46">
        <v>10.62</v>
      </c>
      <c r="M80" s="74">
        <v>0</v>
      </c>
      <c r="N80" s="73">
        <v>0</v>
      </c>
      <c r="O80" s="46">
        <v>-117</v>
      </c>
      <c r="P80" s="46">
        <v>0</v>
      </c>
      <c r="Q80" s="46">
        <v>0</v>
      </c>
      <c r="R80" s="46">
        <v>0</v>
      </c>
      <c r="S80" s="74">
        <v>0</v>
      </c>
      <c r="U80" s="73">
        <v>29.93</v>
      </c>
      <c r="V80" s="74">
        <v>-117.5</v>
      </c>
      <c r="W80">
        <v>0</v>
      </c>
      <c r="X80">
        <v>-117</v>
      </c>
      <c r="Y80">
        <v>-0.5</v>
      </c>
      <c r="Z80">
        <v>10.62</v>
      </c>
      <c r="AA80">
        <v>19.309999999999999</v>
      </c>
    </row>
    <row r="81" spans="7:27">
      <c r="G81" t="s">
        <v>123</v>
      </c>
      <c r="H81" s="73">
        <v>0</v>
      </c>
      <c r="I81" s="46">
        <v>0</v>
      </c>
      <c r="J81" s="46">
        <v>21.24</v>
      </c>
      <c r="K81" s="46">
        <v>0</v>
      </c>
      <c r="L81" s="46">
        <v>10.62</v>
      </c>
      <c r="M81" s="74">
        <v>0</v>
      </c>
      <c r="N81" s="73">
        <v>0</v>
      </c>
      <c r="O81" s="46">
        <v>-121</v>
      </c>
      <c r="P81" s="46">
        <v>0</v>
      </c>
      <c r="Q81" s="46">
        <v>0</v>
      </c>
      <c r="R81" s="46">
        <v>0</v>
      </c>
      <c r="S81" s="74">
        <v>0</v>
      </c>
      <c r="U81" s="73">
        <v>31.86</v>
      </c>
      <c r="V81" s="74">
        <v>-121.5</v>
      </c>
      <c r="W81">
        <v>0</v>
      </c>
      <c r="X81">
        <v>-121</v>
      </c>
      <c r="Y81">
        <v>-0.5</v>
      </c>
      <c r="Z81">
        <v>10.62</v>
      </c>
      <c r="AA81">
        <v>21.24</v>
      </c>
    </row>
    <row r="82" spans="7:27">
      <c r="G82" t="s">
        <v>124</v>
      </c>
      <c r="H82" s="73">
        <v>0</v>
      </c>
      <c r="I82" s="46">
        <v>0</v>
      </c>
      <c r="J82" s="46">
        <v>5.79</v>
      </c>
      <c r="K82" s="46">
        <v>0</v>
      </c>
      <c r="L82" s="46">
        <v>10.14</v>
      </c>
      <c r="M82" s="74">
        <v>0</v>
      </c>
      <c r="N82" s="73">
        <v>0</v>
      </c>
      <c r="O82" s="46">
        <v>-111</v>
      </c>
      <c r="P82" s="46">
        <v>0</v>
      </c>
      <c r="Q82" s="46">
        <v>0</v>
      </c>
      <c r="R82" s="46">
        <v>0</v>
      </c>
      <c r="S82" s="74">
        <v>0</v>
      </c>
      <c r="U82" s="73">
        <v>15.93</v>
      </c>
      <c r="V82" s="74">
        <v>-111.5</v>
      </c>
      <c r="W82">
        <v>0</v>
      </c>
      <c r="X82">
        <v>-111</v>
      </c>
      <c r="Y82">
        <v>-0.5</v>
      </c>
      <c r="Z82">
        <v>10.14</v>
      </c>
      <c r="AA82">
        <v>5.79</v>
      </c>
    </row>
    <row r="83" spans="7:27">
      <c r="G83" t="s">
        <v>125</v>
      </c>
      <c r="H83" s="73">
        <v>11.58</v>
      </c>
      <c r="I83" s="46">
        <v>0</v>
      </c>
      <c r="J83" s="46">
        <v>6.76</v>
      </c>
      <c r="K83" s="46">
        <v>0</v>
      </c>
      <c r="L83" s="46">
        <v>9.66</v>
      </c>
      <c r="M83" s="74">
        <v>0</v>
      </c>
      <c r="N83" s="73">
        <v>0</v>
      </c>
      <c r="O83" s="46">
        <v>-105</v>
      </c>
      <c r="P83" s="46">
        <v>0</v>
      </c>
      <c r="Q83" s="46">
        <v>0</v>
      </c>
      <c r="R83" s="46">
        <v>0</v>
      </c>
      <c r="S83" s="74">
        <v>0</v>
      </c>
      <c r="U83" s="73">
        <v>28</v>
      </c>
      <c r="V83" s="74">
        <v>-105.5</v>
      </c>
      <c r="W83">
        <v>11.58</v>
      </c>
      <c r="X83">
        <v>-105</v>
      </c>
      <c r="Y83">
        <v>-0.5</v>
      </c>
      <c r="Z83">
        <v>9.66</v>
      </c>
      <c r="AA83">
        <v>6.76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9.66</v>
      </c>
      <c r="M84" s="74">
        <v>0</v>
      </c>
      <c r="N84" s="73">
        <v>0</v>
      </c>
      <c r="O84" s="46">
        <v>-109</v>
      </c>
      <c r="P84" s="46">
        <v>0</v>
      </c>
      <c r="Q84" s="46">
        <v>0</v>
      </c>
      <c r="R84" s="46">
        <v>0</v>
      </c>
      <c r="S84" s="74">
        <v>0</v>
      </c>
      <c r="U84" s="73">
        <v>9.66</v>
      </c>
      <c r="V84" s="74">
        <v>-109.5</v>
      </c>
      <c r="W84">
        <v>0</v>
      </c>
      <c r="X84">
        <v>-109</v>
      </c>
      <c r="Y84">
        <v>-0.5</v>
      </c>
      <c r="Z84">
        <v>9.66</v>
      </c>
      <c r="AA84">
        <v>0</v>
      </c>
    </row>
    <row r="85" spans="7:27">
      <c r="G85" t="s">
        <v>127</v>
      </c>
      <c r="H85" s="73">
        <v>0</v>
      </c>
      <c r="I85" s="46">
        <v>0</v>
      </c>
      <c r="J85" s="46">
        <v>4.83</v>
      </c>
      <c r="K85" s="46">
        <v>0</v>
      </c>
      <c r="L85" s="46">
        <v>8.69</v>
      </c>
      <c r="M85" s="74">
        <v>0</v>
      </c>
      <c r="N85" s="73">
        <v>0</v>
      </c>
      <c r="O85" s="46">
        <v>-114</v>
      </c>
      <c r="P85" s="46">
        <v>0</v>
      </c>
      <c r="Q85" s="46">
        <v>0</v>
      </c>
      <c r="R85" s="46">
        <v>0</v>
      </c>
      <c r="S85" s="74">
        <v>0</v>
      </c>
      <c r="U85" s="73">
        <v>13.52</v>
      </c>
      <c r="V85" s="74">
        <v>-114.5</v>
      </c>
      <c r="W85">
        <v>0</v>
      </c>
      <c r="X85">
        <v>-114</v>
      </c>
      <c r="Y85">
        <v>-0.5</v>
      </c>
      <c r="Z85">
        <v>8.69</v>
      </c>
      <c r="AA85">
        <v>4.83</v>
      </c>
    </row>
    <row r="86" spans="7:27">
      <c r="G86" t="s">
        <v>128</v>
      </c>
      <c r="H86" s="73">
        <v>0</v>
      </c>
      <c r="I86" s="46">
        <v>0</v>
      </c>
      <c r="J86" s="46">
        <v>6.76</v>
      </c>
      <c r="K86" s="46">
        <v>0</v>
      </c>
      <c r="L86" s="46">
        <v>8.2100000000000009</v>
      </c>
      <c r="M86" s="74">
        <v>0</v>
      </c>
      <c r="N86" s="73">
        <v>0</v>
      </c>
      <c r="O86" s="46">
        <v>-77</v>
      </c>
      <c r="P86" s="46">
        <v>0</v>
      </c>
      <c r="Q86" s="46">
        <v>0</v>
      </c>
      <c r="R86" s="46">
        <v>0</v>
      </c>
      <c r="S86" s="74">
        <v>0</v>
      </c>
      <c r="U86" s="73">
        <v>14.97</v>
      </c>
      <c r="V86" s="74">
        <v>-77.5</v>
      </c>
      <c r="W86">
        <v>0</v>
      </c>
      <c r="X86">
        <v>-77</v>
      </c>
      <c r="Y86">
        <v>-0.5</v>
      </c>
      <c r="Z86">
        <v>8.2100000000000009</v>
      </c>
      <c r="AA86">
        <v>6.76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7.72</v>
      </c>
      <c r="M87" s="74">
        <v>0</v>
      </c>
      <c r="N87" s="73">
        <v>-2</v>
      </c>
      <c r="O87" s="46">
        <v>-92</v>
      </c>
      <c r="P87" s="46">
        <v>-40</v>
      </c>
      <c r="Q87" s="46">
        <v>0</v>
      </c>
      <c r="R87" s="46">
        <v>0</v>
      </c>
      <c r="S87" s="74">
        <v>0</v>
      </c>
      <c r="U87" s="73">
        <v>7.72</v>
      </c>
      <c r="V87" s="74">
        <v>-134.5</v>
      </c>
      <c r="W87">
        <v>-2</v>
      </c>
      <c r="X87">
        <v>-92</v>
      </c>
      <c r="Y87">
        <v>-0.5</v>
      </c>
      <c r="Z87">
        <v>7.72</v>
      </c>
      <c r="AA87">
        <v>-40</v>
      </c>
    </row>
    <row r="88" spans="7:27">
      <c r="G88" t="s">
        <v>130</v>
      </c>
      <c r="H88" s="73">
        <v>0</v>
      </c>
      <c r="I88" s="46">
        <v>0</v>
      </c>
      <c r="J88" s="46">
        <v>24.14</v>
      </c>
      <c r="K88" s="46">
        <v>0</v>
      </c>
      <c r="L88" s="46">
        <v>6.76</v>
      </c>
      <c r="M88" s="74">
        <v>0</v>
      </c>
      <c r="N88" s="73">
        <v>-2</v>
      </c>
      <c r="O88" s="46">
        <v>-84</v>
      </c>
      <c r="P88" s="46">
        <v>0</v>
      </c>
      <c r="Q88" s="46">
        <v>0</v>
      </c>
      <c r="R88" s="46">
        <v>0</v>
      </c>
      <c r="S88" s="74">
        <v>0</v>
      </c>
      <c r="U88" s="73">
        <v>30.9</v>
      </c>
      <c r="V88" s="74">
        <v>-86.5</v>
      </c>
      <c r="W88">
        <v>-2</v>
      </c>
      <c r="X88">
        <v>-84</v>
      </c>
      <c r="Y88">
        <v>-0.5</v>
      </c>
      <c r="Z88">
        <v>6.76</v>
      </c>
      <c r="AA88">
        <v>24.14</v>
      </c>
    </row>
    <row r="89" spans="7:27">
      <c r="G89" t="s">
        <v>131</v>
      </c>
      <c r="H89" s="73">
        <v>0</v>
      </c>
      <c r="I89" s="46">
        <v>0</v>
      </c>
      <c r="J89" s="46">
        <v>154.47999999999999</v>
      </c>
      <c r="K89" s="46">
        <v>0</v>
      </c>
      <c r="L89" s="46">
        <v>6.28</v>
      </c>
      <c r="M89" s="74">
        <v>0</v>
      </c>
      <c r="N89" s="73">
        <v>-11</v>
      </c>
      <c r="O89" s="46">
        <v>-83</v>
      </c>
      <c r="P89" s="46">
        <v>0</v>
      </c>
      <c r="Q89" s="46">
        <v>0</v>
      </c>
      <c r="R89" s="46">
        <v>0</v>
      </c>
      <c r="S89" s="74">
        <v>0</v>
      </c>
      <c r="U89" s="73">
        <v>160.76</v>
      </c>
      <c r="V89" s="74">
        <v>-94.5</v>
      </c>
      <c r="W89">
        <v>-11</v>
      </c>
      <c r="X89">
        <v>-83</v>
      </c>
      <c r="Y89">
        <v>-0.5</v>
      </c>
      <c r="Z89">
        <v>6.28</v>
      </c>
      <c r="AA89">
        <v>154.47999999999999</v>
      </c>
    </row>
    <row r="90" spans="7:27">
      <c r="G90" t="s">
        <v>132</v>
      </c>
      <c r="H90" s="73">
        <v>0</v>
      </c>
      <c r="I90" s="46">
        <v>0</v>
      </c>
      <c r="J90" s="46">
        <v>38.619999999999997</v>
      </c>
      <c r="K90" s="46">
        <v>0</v>
      </c>
      <c r="L90" s="46">
        <v>5.31</v>
      </c>
      <c r="M90" s="74">
        <v>0</v>
      </c>
      <c r="N90" s="73">
        <v>-6</v>
      </c>
      <c r="O90" s="46">
        <v>-81</v>
      </c>
      <c r="P90" s="46">
        <v>0</v>
      </c>
      <c r="Q90" s="46">
        <v>0</v>
      </c>
      <c r="R90" s="46">
        <v>0</v>
      </c>
      <c r="S90" s="74">
        <v>0</v>
      </c>
      <c r="U90" s="73">
        <v>43.93</v>
      </c>
      <c r="V90" s="74">
        <v>-87.5</v>
      </c>
      <c r="W90">
        <v>-6</v>
      </c>
      <c r="X90">
        <v>-81</v>
      </c>
      <c r="Y90">
        <v>-0.5</v>
      </c>
      <c r="Z90">
        <v>5.31</v>
      </c>
      <c r="AA90">
        <v>38.619999999999997</v>
      </c>
    </row>
    <row r="91" spans="7:27">
      <c r="G91" t="s">
        <v>133</v>
      </c>
      <c r="H91" s="73">
        <v>37.65</v>
      </c>
      <c r="I91" s="46">
        <v>0</v>
      </c>
      <c r="J91" s="46">
        <v>0</v>
      </c>
      <c r="K91" s="46">
        <v>0</v>
      </c>
      <c r="L91" s="46">
        <v>4.83</v>
      </c>
      <c r="M91" s="74">
        <v>0</v>
      </c>
      <c r="N91" s="73">
        <v>0</v>
      </c>
      <c r="O91" s="46">
        <v>-72</v>
      </c>
      <c r="P91" s="46">
        <v>-20</v>
      </c>
      <c r="Q91" s="46">
        <v>0</v>
      </c>
      <c r="R91" s="46">
        <v>0</v>
      </c>
      <c r="S91" s="74">
        <v>0</v>
      </c>
      <c r="U91" s="73">
        <v>42.48</v>
      </c>
      <c r="V91" s="74">
        <v>-92.5</v>
      </c>
      <c r="W91">
        <v>37.65</v>
      </c>
      <c r="X91">
        <v>-72</v>
      </c>
      <c r="Y91">
        <v>-0.5</v>
      </c>
      <c r="Z91">
        <v>4.83</v>
      </c>
      <c r="AA91">
        <v>-20</v>
      </c>
    </row>
    <row r="92" spans="7:27">
      <c r="G92" t="s">
        <v>134</v>
      </c>
      <c r="H92" s="73">
        <v>73.38</v>
      </c>
      <c r="I92" s="46">
        <v>0</v>
      </c>
      <c r="J92" s="46">
        <v>0</v>
      </c>
      <c r="K92" s="46">
        <v>0</v>
      </c>
      <c r="L92" s="46">
        <v>4.54</v>
      </c>
      <c r="M92" s="74">
        <v>0</v>
      </c>
      <c r="N92" s="73">
        <v>0</v>
      </c>
      <c r="O92" s="46">
        <v>-75</v>
      </c>
      <c r="P92" s="46">
        <v>-20</v>
      </c>
      <c r="Q92" s="46">
        <v>0</v>
      </c>
      <c r="R92" s="46">
        <v>0</v>
      </c>
      <c r="S92" s="74">
        <v>0</v>
      </c>
      <c r="U92" s="73">
        <v>77.92</v>
      </c>
      <c r="V92" s="74">
        <v>-95.5</v>
      </c>
      <c r="W92">
        <v>73.38</v>
      </c>
      <c r="X92">
        <v>-75</v>
      </c>
      <c r="Y92">
        <v>-0.5</v>
      </c>
      <c r="Z92">
        <v>4.54</v>
      </c>
      <c r="AA92">
        <v>-20</v>
      </c>
    </row>
    <row r="93" spans="7:27">
      <c r="G93" t="s">
        <v>135</v>
      </c>
      <c r="H93" s="73">
        <v>62.75</v>
      </c>
      <c r="I93" s="46">
        <v>0</v>
      </c>
      <c r="J93" s="46">
        <v>0</v>
      </c>
      <c r="K93" s="46">
        <v>0</v>
      </c>
      <c r="L93" s="46">
        <v>3.19</v>
      </c>
      <c r="M93" s="74">
        <v>0</v>
      </c>
      <c r="N93" s="73">
        <v>0</v>
      </c>
      <c r="O93" s="46">
        <v>-65</v>
      </c>
      <c r="P93" s="46">
        <v>-35</v>
      </c>
      <c r="Q93" s="46">
        <v>0</v>
      </c>
      <c r="R93" s="46">
        <v>0</v>
      </c>
      <c r="S93" s="74">
        <v>0</v>
      </c>
      <c r="U93" s="73">
        <v>65.94</v>
      </c>
      <c r="V93" s="74">
        <v>-100.5</v>
      </c>
      <c r="W93">
        <v>62.75</v>
      </c>
      <c r="X93">
        <v>-65</v>
      </c>
      <c r="Y93">
        <v>-0.5</v>
      </c>
      <c r="Z93">
        <v>3.19</v>
      </c>
      <c r="AA93">
        <v>-35</v>
      </c>
    </row>
    <row r="94" spans="7:27">
      <c r="G94" t="s">
        <v>136</v>
      </c>
      <c r="H94" s="73">
        <v>63.72</v>
      </c>
      <c r="I94" s="46">
        <v>0</v>
      </c>
      <c r="J94" s="46">
        <v>0</v>
      </c>
      <c r="K94" s="46">
        <v>0</v>
      </c>
      <c r="L94" s="46">
        <v>2.9</v>
      </c>
      <c r="M94" s="74">
        <v>0</v>
      </c>
      <c r="N94" s="73">
        <v>0</v>
      </c>
      <c r="O94" s="46">
        <v>-60</v>
      </c>
      <c r="P94" s="46">
        <v>-20</v>
      </c>
      <c r="Q94" s="46">
        <v>0</v>
      </c>
      <c r="R94" s="46">
        <v>0</v>
      </c>
      <c r="S94" s="74">
        <v>0</v>
      </c>
      <c r="U94" s="73">
        <v>66.62</v>
      </c>
      <c r="V94" s="74">
        <v>-80.5</v>
      </c>
      <c r="W94">
        <v>63.72</v>
      </c>
      <c r="X94">
        <v>-60</v>
      </c>
      <c r="Y94">
        <v>-0.5</v>
      </c>
      <c r="Z94">
        <v>2.9</v>
      </c>
      <c r="AA94">
        <v>-20</v>
      </c>
    </row>
    <row r="95" spans="7:27">
      <c r="G95" t="s">
        <v>137</v>
      </c>
      <c r="H95" s="73">
        <v>61.8</v>
      </c>
      <c r="I95" s="46">
        <v>0</v>
      </c>
      <c r="J95" s="46">
        <v>0</v>
      </c>
      <c r="K95" s="46">
        <v>0</v>
      </c>
      <c r="L95" s="46">
        <v>2.41</v>
      </c>
      <c r="M95" s="74">
        <v>0</v>
      </c>
      <c r="N95" s="73">
        <v>0</v>
      </c>
      <c r="O95" s="46">
        <v>0</v>
      </c>
      <c r="P95" s="46">
        <v>-26</v>
      </c>
      <c r="Q95" s="46">
        <v>0</v>
      </c>
      <c r="R95" s="46">
        <v>0</v>
      </c>
      <c r="S95" s="74">
        <v>0</v>
      </c>
      <c r="U95" s="73">
        <v>64.209999999999994</v>
      </c>
      <c r="V95" s="74">
        <v>-26.5</v>
      </c>
      <c r="W95">
        <v>61.8</v>
      </c>
      <c r="X95">
        <v>0</v>
      </c>
      <c r="Y95">
        <v>-0.5</v>
      </c>
      <c r="Z95">
        <v>2.41</v>
      </c>
      <c r="AA95">
        <v>-26</v>
      </c>
    </row>
    <row r="96" spans="7:27">
      <c r="G96" t="s">
        <v>138</v>
      </c>
      <c r="H96" s="73">
        <v>59.86</v>
      </c>
      <c r="I96" s="46">
        <v>0</v>
      </c>
      <c r="J96" s="46">
        <v>0</v>
      </c>
      <c r="K96" s="46">
        <v>0</v>
      </c>
      <c r="L96" s="46">
        <v>1.93</v>
      </c>
      <c r="M96" s="74">
        <v>0</v>
      </c>
      <c r="N96" s="73">
        <v>0</v>
      </c>
      <c r="O96" s="46">
        <v>0</v>
      </c>
      <c r="P96" s="46">
        <v>-15</v>
      </c>
      <c r="Q96" s="46">
        <v>0</v>
      </c>
      <c r="R96" s="46">
        <v>0</v>
      </c>
      <c r="S96" s="74">
        <v>0</v>
      </c>
      <c r="U96" s="73">
        <v>61.79</v>
      </c>
      <c r="V96" s="74">
        <v>-15.5</v>
      </c>
      <c r="W96">
        <v>59.86</v>
      </c>
      <c r="X96">
        <v>0</v>
      </c>
      <c r="Y96">
        <v>-0.5</v>
      </c>
      <c r="Z96">
        <v>1.93</v>
      </c>
      <c r="AA96">
        <v>-15</v>
      </c>
    </row>
    <row r="97" spans="1:83">
      <c r="G97" t="s">
        <v>139</v>
      </c>
      <c r="H97" s="73">
        <v>61.79</v>
      </c>
      <c r="I97" s="46">
        <v>0</v>
      </c>
      <c r="J97" s="46">
        <v>0</v>
      </c>
      <c r="K97" s="46">
        <v>0</v>
      </c>
      <c r="L97" s="46">
        <v>1.93</v>
      </c>
      <c r="M97" s="74">
        <v>0</v>
      </c>
      <c r="N97" s="73">
        <v>0</v>
      </c>
      <c r="O97" s="46">
        <v>0</v>
      </c>
      <c r="P97" s="46">
        <v>-21</v>
      </c>
      <c r="Q97" s="46">
        <v>0</v>
      </c>
      <c r="R97" s="46">
        <v>0</v>
      </c>
      <c r="S97" s="74">
        <v>0</v>
      </c>
      <c r="U97" s="73">
        <v>63.72</v>
      </c>
      <c r="V97" s="74">
        <v>-21.5</v>
      </c>
      <c r="W97">
        <v>61.79</v>
      </c>
      <c r="X97">
        <v>0</v>
      </c>
      <c r="Y97">
        <v>-0.5</v>
      </c>
      <c r="Z97">
        <v>1.93</v>
      </c>
      <c r="AA97">
        <v>-21</v>
      </c>
    </row>
    <row r="98" spans="1:83">
      <c r="G98" t="s">
        <v>140</v>
      </c>
      <c r="H98" s="73">
        <v>60.82</v>
      </c>
      <c r="I98" s="46">
        <v>0</v>
      </c>
      <c r="J98" s="46">
        <v>0</v>
      </c>
      <c r="K98" s="46">
        <v>0</v>
      </c>
      <c r="L98" s="46">
        <v>1.45</v>
      </c>
      <c r="M98" s="74">
        <v>0</v>
      </c>
      <c r="N98" s="73">
        <v>0</v>
      </c>
      <c r="O98" s="46">
        <v>0</v>
      </c>
      <c r="P98" s="46">
        <v>-21</v>
      </c>
      <c r="Q98" s="46">
        <v>0</v>
      </c>
      <c r="R98" s="46">
        <v>0</v>
      </c>
      <c r="S98" s="74">
        <v>0</v>
      </c>
      <c r="U98" s="73">
        <v>62.27</v>
      </c>
      <c r="V98" s="74">
        <v>-21.5</v>
      </c>
      <c r="W98">
        <v>60.82</v>
      </c>
      <c r="X98">
        <v>0</v>
      </c>
      <c r="Y98">
        <v>-0.5</v>
      </c>
      <c r="Z98">
        <v>1.45</v>
      </c>
      <c r="AA98">
        <v>-21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0.17691999999999999</v>
      </c>
      <c r="I99" s="69">
        <f t="shared" ref="I99:BQ99" si="1">SUM(I3:I98)/4000</f>
        <v>9.6549999999999987E-3</v>
      </c>
      <c r="J99" s="69">
        <f t="shared" si="1"/>
        <v>9.9204999999999988E-2</v>
      </c>
      <c r="K99" s="69">
        <f t="shared" si="1"/>
        <v>0</v>
      </c>
      <c r="L99" s="69">
        <f t="shared" si="1"/>
        <v>0.11646750000000003</v>
      </c>
      <c r="M99" s="69">
        <f t="shared" si="1"/>
        <v>0</v>
      </c>
      <c r="N99" s="68">
        <f t="shared" si="1"/>
        <v>-0.26950000000000002</v>
      </c>
      <c r="O99" s="69">
        <f t="shared" si="1"/>
        <v>-1.0345</v>
      </c>
      <c r="P99" s="69">
        <f t="shared" si="1"/>
        <v>-0.50849999999999995</v>
      </c>
      <c r="Q99" s="69">
        <f t="shared" si="1"/>
        <v>0</v>
      </c>
      <c r="R99" s="69">
        <f t="shared" si="1"/>
        <v>-5.3749999999999996E-3</v>
      </c>
      <c r="S99" s="70">
        <f t="shared" si="1"/>
        <v>0</v>
      </c>
      <c r="U99" s="68">
        <f t="shared" si="1"/>
        <v>0.40224750000000009</v>
      </c>
      <c r="V99" s="70">
        <f t="shared" si="1"/>
        <v>-1.8312249999999999</v>
      </c>
      <c r="W99">
        <f t="shared" si="1"/>
        <v>-9.2580000000000037E-2</v>
      </c>
      <c r="X99">
        <f t="shared" si="1"/>
        <v>-1.024845</v>
      </c>
      <c r="Y99">
        <f t="shared" si="1"/>
        <v>-1.3350000000000001E-2</v>
      </c>
      <c r="Z99">
        <f t="shared" si="1"/>
        <v>0.11109250000000001</v>
      </c>
      <c r="AA99">
        <f t="shared" si="1"/>
        <v>-0.40929500000000008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T14" sqref="T14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439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17.38</v>
      </c>
      <c r="L3" s="53">
        <v>0</v>
      </c>
      <c r="M3" s="72">
        <v>0.11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17.489999999999998</v>
      </c>
      <c r="W3">
        <v>17.38</v>
      </c>
      <c r="X3">
        <v>0.11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16.41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16.41</v>
      </c>
      <c r="W4">
        <v>16.41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13.52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13.52</v>
      </c>
      <c r="W5">
        <v>13.52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12.55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12.55</v>
      </c>
      <c r="W6">
        <v>12.55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12.55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12.55</v>
      </c>
      <c r="W7">
        <v>12.55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10.62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10.62</v>
      </c>
      <c r="W8">
        <v>10.62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9.66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9.66</v>
      </c>
      <c r="W9">
        <v>9.66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9.66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9.66</v>
      </c>
      <c r="W10">
        <v>9.66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9.66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9.66</v>
      </c>
      <c r="W11">
        <v>9.66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9.66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9.66</v>
      </c>
      <c r="W12">
        <v>9.66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9.66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9.66</v>
      </c>
      <c r="W13">
        <v>9.66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9.66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9.66</v>
      </c>
      <c r="W14">
        <v>9.66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9.66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9.66</v>
      </c>
      <c r="W15">
        <v>9.66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9.66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9.66</v>
      </c>
      <c r="W16">
        <v>9.66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9.66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9.66</v>
      </c>
      <c r="W17">
        <v>9.66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9.66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9.66</v>
      </c>
      <c r="W18">
        <v>9.66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9.66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9.66</v>
      </c>
      <c r="W19">
        <v>9.66</v>
      </c>
      <c r="X19">
        <v>0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9.66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9.66</v>
      </c>
      <c r="W20">
        <v>9.66</v>
      </c>
      <c r="X20">
        <v>0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9.65</v>
      </c>
      <c r="L21" s="46">
        <v>0</v>
      </c>
      <c r="M21" s="74">
        <v>1.26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10.91</v>
      </c>
      <c r="W21">
        <v>9.65</v>
      </c>
      <c r="X21">
        <v>1.26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9.65</v>
      </c>
      <c r="L22" s="46">
        <v>0</v>
      </c>
      <c r="M22" s="74">
        <v>3.96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13.61</v>
      </c>
      <c r="W22">
        <v>9.65</v>
      </c>
      <c r="X22">
        <v>3.96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10.62</v>
      </c>
      <c r="L23" s="46">
        <v>0</v>
      </c>
      <c r="M23" s="74">
        <v>5.89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16.510000000000002</v>
      </c>
      <c r="W23">
        <v>10.62</v>
      </c>
      <c r="X23">
        <v>5.89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11.58</v>
      </c>
      <c r="L24" s="46">
        <v>0</v>
      </c>
      <c r="M24" s="74">
        <v>9.08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20.66</v>
      </c>
      <c r="W24">
        <v>11.58</v>
      </c>
      <c r="X24">
        <v>9.08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13.52</v>
      </c>
      <c r="L25" s="46">
        <v>0</v>
      </c>
      <c r="M25" s="74">
        <v>5.89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19.41</v>
      </c>
      <c r="W25">
        <v>13.52</v>
      </c>
      <c r="X25">
        <v>5.89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17.38</v>
      </c>
      <c r="L26" s="46">
        <v>0</v>
      </c>
      <c r="M26" s="74">
        <v>6.95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24.33</v>
      </c>
      <c r="W26">
        <v>17.38</v>
      </c>
      <c r="X26">
        <v>6.95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20.27</v>
      </c>
      <c r="L27" s="46">
        <v>0</v>
      </c>
      <c r="M27" s="74">
        <v>5.15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25.42</v>
      </c>
      <c r="W27">
        <v>20.27</v>
      </c>
      <c r="X27">
        <v>5.15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24.14</v>
      </c>
      <c r="L28" s="46">
        <v>0</v>
      </c>
      <c r="M28" s="74">
        <v>2.87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27.01</v>
      </c>
      <c r="W28">
        <v>24.14</v>
      </c>
      <c r="X28">
        <v>2.87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28</v>
      </c>
      <c r="L29" s="46">
        <v>0</v>
      </c>
      <c r="M29" s="74">
        <v>0.72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28.72</v>
      </c>
      <c r="W29">
        <v>28</v>
      </c>
      <c r="X29">
        <v>0.72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30.9</v>
      </c>
      <c r="L30" s="46">
        <v>0</v>
      </c>
      <c r="M30" s="74">
        <v>0.48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31.38</v>
      </c>
      <c r="W30">
        <v>30.9</v>
      </c>
      <c r="X30">
        <v>0.48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36.69</v>
      </c>
      <c r="L31" s="46">
        <v>0</v>
      </c>
      <c r="M31" s="74">
        <v>3.57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40.26</v>
      </c>
      <c r="W31">
        <v>36.69</v>
      </c>
      <c r="X31">
        <v>3.57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42.48</v>
      </c>
      <c r="L32" s="46">
        <v>0</v>
      </c>
      <c r="M32" s="74">
        <v>2.8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45.28</v>
      </c>
      <c r="W32">
        <v>42.48</v>
      </c>
      <c r="X32">
        <v>2.8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47.31</v>
      </c>
      <c r="L33" s="46">
        <v>0</v>
      </c>
      <c r="M33" s="74">
        <v>2.61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49.92</v>
      </c>
      <c r="W33">
        <v>47.31</v>
      </c>
      <c r="X33">
        <v>2.61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54.07</v>
      </c>
      <c r="L34" s="46">
        <v>0</v>
      </c>
      <c r="M34" s="74">
        <v>3.67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57.74</v>
      </c>
      <c r="W34">
        <v>54.07</v>
      </c>
      <c r="X34">
        <v>3.67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59.87</v>
      </c>
      <c r="L35" s="46">
        <v>0</v>
      </c>
      <c r="M35" s="74">
        <v>2.12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61.99</v>
      </c>
      <c r="W35">
        <v>59.87</v>
      </c>
      <c r="X35">
        <v>2.12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65.66</v>
      </c>
      <c r="L36" s="46">
        <v>0</v>
      </c>
      <c r="M36" s="74">
        <v>2.99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68.650000000000006</v>
      </c>
      <c r="W36">
        <v>65.66</v>
      </c>
      <c r="X36">
        <v>2.99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73.38</v>
      </c>
      <c r="L37" s="46">
        <v>0</v>
      </c>
      <c r="M37" s="74">
        <v>5.79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79.17</v>
      </c>
      <c r="W37">
        <v>73.38</v>
      </c>
      <c r="X37">
        <v>5.79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80.14</v>
      </c>
      <c r="L38" s="46">
        <v>0</v>
      </c>
      <c r="M38" s="74">
        <v>6.76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86.9</v>
      </c>
      <c r="W38">
        <v>80.14</v>
      </c>
      <c r="X38">
        <v>6.76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32.83</v>
      </c>
      <c r="L39" s="46">
        <v>0</v>
      </c>
      <c r="M39" s="74">
        <v>3.96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36.79</v>
      </c>
      <c r="W39">
        <v>32.83</v>
      </c>
      <c r="X39">
        <v>3.96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39.590000000000003</v>
      </c>
      <c r="L40" s="46">
        <v>0</v>
      </c>
      <c r="M40" s="74">
        <v>3.09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42.68</v>
      </c>
      <c r="W40">
        <v>39.590000000000003</v>
      </c>
      <c r="X40">
        <v>3.09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44.42</v>
      </c>
      <c r="L41" s="46">
        <v>0</v>
      </c>
      <c r="M41" s="74">
        <v>4.34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48.76</v>
      </c>
      <c r="W41">
        <v>44.42</v>
      </c>
      <c r="X41">
        <v>4.34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49.24</v>
      </c>
      <c r="L42" s="46">
        <v>0</v>
      </c>
      <c r="M42" s="74">
        <v>3.28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52.52</v>
      </c>
      <c r="W42">
        <v>49.24</v>
      </c>
      <c r="X42">
        <v>3.28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53.1</v>
      </c>
      <c r="L43" s="46">
        <v>0</v>
      </c>
      <c r="M43" s="74">
        <v>0.3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53.4</v>
      </c>
      <c r="W43">
        <v>53.1</v>
      </c>
      <c r="X43">
        <v>0.3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55.04</v>
      </c>
      <c r="L44" s="46">
        <v>0</v>
      </c>
      <c r="M44" s="74">
        <v>1.35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56.39</v>
      </c>
      <c r="W44">
        <v>55.04</v>
      </c>
      <c r="X44">
        <v>1.35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89.79</v>
      </c>
      <c r="L45" s="46">
        <v>0</v>
      </c>
      <c r="M45" s="74">
        <v>1.05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90.84</v>
      </c>
      <c r="W45">
        <v>89.79</v>
      </c>
      <c r="X45">
        <v>1.05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93.65</v>
      </c>
      <c r="L46" s="46">
        <v>0</v>
      </c>
      <c r="M46" s="74">
        <v>0.04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93.69</v>
      </c>
      <c r="W46">
        <v>93.65</v>
      </c>
      <c r="X46">
        <v>0.04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92.69</v>
      </c>
      <c r="L47" s="46">
        <v>0</v>
      </c>
      <c r="M47" s="74">
        <v>0.73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93.42</v>
      </c>
      <c r="W47">
        <v>92.69</v>
      </c>
      <c r="X47">
        <v>0.73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91.72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91.72</v>
      </c>
      <c r="W48">
        <v>91.72</v>
      </c>
      <c r="X48">
        <v>0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90.76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90.76</v>
      </c>
      <c r="W49">
        <v>90.76</v>
      </c>
      <c r="X49">
        <v>0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91.72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91.72</v>
      </c>
      <c r="W50">
        <v>91.72</v>
      </c>
      <c r="X50">
        <v>0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90.76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90.76</v>
      </c>
      <c r="W51">
        <v>90.76</v>
      </c>
      <c r="X51">
        <v>0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82.07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82.07</v>
      </c>
      <c r="W52">
        <v>82.07</v>
      </c>
      <c r="X52">
        <v>0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79.17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79.17</v>
      </c>
      <c r="W53">
        <v>79.17</v>
      </c>
      <c r="X53">
        <v>0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82.07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82.07</v>
      </c>
      <c r="W54">
        <v>82.07</v>
      </c>
      <c r="X54">
        <v>0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81.099999999999994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81.099999999999994</v>
      </c>
      <c r="W55">
        <v>81.099999999999994</v>
      </c>
      <c r="X55">
        <v>0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78.209999999999994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78.209999999999994</v>
      </c>
      <c r="W56">
        <v>78.209999999999994</v>
      </c>
      <c r="X56">
        <v>0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77.239999999999995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77.239999999999995</v>
      </c>
      <c r="W57">
        <v>77.239999999999995</v>
      </c>
      <c r="X57">
        <v>0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75.31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75.31</v>
      </c>
      <c r="W58">
        <v>75.31</v>
      </c>
      <c r="X58">
        <v>0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74.34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74.34</v>
      </c>
      <c r="W59">
        <v>74.34</v>
      </c>
      <c r="X59">
        <v>0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75.31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75.31</v>
      </c>
      <c r="W60">
        <v>75.31</v>
      </c>
      <c r="X60">
        <v>0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77.239999999999995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77.239999999999995</v>
      </c>
      <c r="W61">
        <v>77.239999999999995</v>
      </c>
      <c r="X61">
        <v>0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78.209999999999994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78.209999999999994</v>
      </c>
      <c r="W62">
        <v>78.209999999999994</v>
      </c>
      <c r="X62">
        <v>0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77.239999999999995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77.239999999999995</v>
      </c>
      <c r="W63">
        <v>77.239999999999995</v>
      </c>
      <c r="X63">
        <v>0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77.239999999999995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77.239999999999995</v>
      </c>
      <c r="W64">
        <v>77.239999999999995</v>
      </c>
      <c r="X64">
        <v>0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76.27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76.27</v>
      </c>
      <c r="W65">
        <v>76.27</v>
      </c>
      <c r="X65">
        <v>0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76.27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76.27</v>
      </c>
      <c r="W66">
        <v>76.27</v>
      </c>
      <c r="X66">
        <v>0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75.31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75.31</v>
      </c>
      <c r="W67">
        <v>75.31</v>
      </c>
      <c r="X67">
        <v>0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74.34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74.34</v>
      </c>
      <c r="W68">
        <v>74.34</v>
      </c>
      <c r="X68">
        <v>0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73.38</v>
      </c>
      <c r="L69" s="46">
        <v>0</v>
      </c>
      <c r="M69" s="74">
        <v>2.99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76.37</v>
      </c>
      <c r="W69">
        <v>73.38</v>
      </c>
      <c r="X69">
        <v>2.99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71.430000000000007</v>
      </c>
      <c r="L70" s="46">
        <v>0</v>
      </c>
      <c r="M70" s="74">
        <v>0.94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72.37</v>
      </c>
      <c r="W70">
        <v>71.430000000000007</v>
      </c>
      <c r="X70">
        <v>0.94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86.89</v>
      </c>
      <c r="L71" s="46">
        <v>0</v>
      </c>
      <c r="M71" s="74">
        <v>8.98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95.87</v>
      </c>
      <c r="W71">
        <v>86.89</v>
      </c>
      <c r="X71">
        <v>8.98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84</v>
      </c>
      <c r="L72" s="46">
        <v>0</v>
      </c>
      <c r="M72" s="74">
        <v>7.53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91.53</v>
      </c>
      <c r="W72">
        <v>84</v>
      </c>
      <c r="X72">
        <v>7.53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80.14</v>
      </c>
      <c r="L73" s="46">
        <v>0</v>
      </c>
      <c r="M73" s="74">
        <v>5.5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85.64</v>
      </c>
      <c r="W73">
        <v>80.14</v>
      </c>
      <c r="X73">
        <v>5.5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75.3</v>
      </c>
      <c r="L74" s="46">
        <v>0</v>
      </c>
      <c r="M74" s="74">
        <v>6.28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81.58</v>
      </c>
      <c r="W74">
        <v>75.3</v>
      </c>
      <c r="X74">
        <v>6.28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70.47</v>
      </c>
      <c r="L75" s="46">
        <v>0</v>
      </c>
      <c r="M75" s="74">
        <v>10.33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80.8</v>
      </c>
      <c r="W75">
        <v>70.47</v>
      </c>
      <c r="X75">
        <v>10.33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69.52</v>
      </c>
      <c r="L76" s="46">
        <v>0</v>
      </c>
      <c r="M76" s="74">
        <v>7.82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77.34</v>
      </c>
      <c r="W76">
        <v>69.52</v>
      </c>
      <c r="X76">
        <v>7.82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71.45</v>
      </c>
      <c r="L77" s="46">
        <v>0</v>
      </c>
      <c r="M77" s="74">
        <v>7.53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78.98</v>
      </c>
      <c r="W77">
        <v>71.45</v>
      </c>
      <c r="X77">
        <v>7.53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69.52</v>
      </c>
      <c r="L78" s="46">
        <v>0</v>
      </c>
      <c r="M78" s="74">
        <v>5.79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75.31</v>
      </c>
      <c r="W78">
        <v>69.52</v>
      </c>
      <c r="X78">
        <v>5.79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67.58</v>
      </c>
      <c r="L79" s="46">
        <v>0</v>
      </c>
      <c r="M79" s="74">
        <v>3.96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71.540000000000006</v>
      </c>
      <c r="W79">
        <v>67.58</v>
      </c>
      <c r="X79">
        <v>3.96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64.69</v>
      </c>
      <c r="L80" s="46">
        <v>0</v>
      </c>
      <c r="M80" s="74">
        <v>4.34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69.03</v>
      </c>
      <c r="W80">
        <v>64.69</v>
      </c>
      <c r="X80">
        <v>4.34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70.48</v>
      </c>
      <c r="L81" s="46">
        <v>0</v>
      </c>
      <c r="M81" s="74">
        <v>7.05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77.53</v>
      </c>
      <c r="W81">
        <v>70.48</v>
      </c>
      <c r="X81">
        <v>7.05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67.59</v>
      </c>
      <c r="L82" s="46">
        <v>0</v>
      </c>
      <c r="M82" s="74">
        <v>7.82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75.41</v>
      </c>
      <c r="W82">
        <v>67.59</v>
      </c>
      <c r="X82">
        <v>7.82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61.79</v>
      </c>
      <c r="L83" s="46">
        <v>0</v>
      </c>
      <c r="M83" s="74">
        <v>8.75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70.540000000000006</v>
      </c>
      <c r="W83">
        <v>61.79</v>
      </c>
      <c r="X83">
        <v>8.75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58.89</v>
      </c>
      <c r="L84" s="46">
        <v>0</v>
      </c>
      <c r="M84" s="74">
        <v>9.59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68.48</v>
      </c>
      <c r="W84">
        <v>58.89</v>
      </c>
      <c r="X84">
        <v>9.59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56</v>
      </c>
      <c r="L85" s="46">
        <v>0</v>
      </c>
      <c r="M85" s="74">
        <v>9.56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65.56</v>
      </c>
      <c r="W85">
        <v>56</v>
      </c>
      <c r="X85">
        <v>9.56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53.1</v>
      </c>
      <c r="L86" s="46">
        <v>0</v>
      </c>
      <c r="M86" s="74">
        <v>9.17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62.27</v>
      </c>
      <c r="W86">
        <v>53.1</v>
      </c>
      <c r="X86">
        <v>9.17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50.21</v>
      </c>
      <c r="L87" s="46">
        <v>0</v>
      </c>
      <c r="M87" s="74">
        <v>2.52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52.73</v>
      </c>
      <c r="W87">
        <v>50.21</v>
      </c>
      <c r="X87">
        <v>2.52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47.31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47.31</v>
      </c>
      <c r="W88">
        <v>47.31</v>
      </c>
      <c r="X88">
        <v>0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45.38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45.38</v>
      </c>
      <c r="W89">
        <v>45.38</v>
      </c>
      <c r="X89">
        <v>0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42.48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42.48</v>
      </c>
      <c r="W90">
        <v>42.48</v>
      </c>
      <c r="X90">
        <v>0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39.590000000000003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39.590000000000003</v>
      </c>
      <c r="W91">
        <v>39.590000000000003</v>
      </c>
      <c r="X91">
        <v>0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37.65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37.65</v>
      </c>
      <c r="W92">
        <v>37.65</v>
      </c>
      <c r="X92">
        <v>0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35.71</v>
      </c>
      <c r="L93" s="46">
        <v>0</v>
      </c>
      <c r="M93" s="74">
        <v>0.09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35.799999999999997</v>
      </c>
      <c r="W93">
        <v>35.71</v>
      </c>
      <c r="X93">
        <v>0.09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33.799999999999997</v>
      </c>
      <c r="L94" s="46">
        <v>0</v>
      </c>
      <c r="M94" s="74">
        <v>0.2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34</v>
      </c>
      <c r="W94">
        <v>33.799999999999997</v>
      </c>
      <c r="X94">
        <v>0.2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31.85</v>
      </c>
      <c r="L95" s="46">
        <v>0</v>
      </c>
      <c r="M95" s="74">
        <v>2.1800000000000002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34.03</v>
      </c>
      <c r="W95">
        <v>31.85</v>
      </c>
      <c r="X95">
        <v>2.1800000000000002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28.96</v>
      </c>
      <c r="L96" s="46">
        <v>0</v>
      </c>
      <c r="M96" s="74">
        <v>4.0599999999999996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33.020000000000003</v>
      </c>
      <c r="W96">
        <v>28.96</v>
      </c>
      <c r="X96">
        <v>4.0599999999999996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27.03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27.03</v>
      </c>
      <c r="W97">
        <v>27.03</v>
      </c>
      <c r="X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24.14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24.14</v>
      </c>
      <c r="W98">
        <v>24.14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1.1907099999999999</v>
      </c>
      <c r="L99" s="69">
        <f t="shared" si="1"/>
        <v>0</v>
      </c>
      <c r="M99" s="69">
        <f t="shared" si="1"/>
        <v>5.5947500000000004E-2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1.2466574999999998</v>
      </c>
      <c r="W99">
        <f t="shared" si="1"/>
        <v>1.1907099999999999</v>
      </c>
      <c r="X99">
        <f t="shared" si="1"/>
        <v>5.5947500000000004E-2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N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4"/>
      <c r="F1" s="194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90">
        <f>Allocation_SG!A1</f>
        <v>45370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10.847200000000001</v>
      </c>
      <c r="E3">
        <f>GT_NG!P3</f>
        <v>0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82.89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767.38953039756234</v>
      </c>
      <c r="P3" s="36">
        <v>59.01</v>
      </c>
      <c r="Q3" s="36">
        <v>38.25</v>
      </c>
      <c r="R3" s="38">
        <v>0</v>
      </c>
      <c r="S3" s="38">
        <v>0</v>
      </c>
      <c r="T3" s="37">
        <f>SUMPRODUCT(LTA!J3:AN3,LTA!J$101:AN$101,LTA!J$103:AN$103)</f>
        <v>46.33</v>
      </c>
      <c r="U3" s="37">
        <f>SUMPRODUCT(LTA!J3:AN3,LTA!J$102:AN$102,LTA!J$103:AN$103)</f>
        <v>65.97999999999999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0.39</v>
      </c>
      <c r="AB3" s="75">
        <f>-STOA!N3</f>
        <v>-236.1</v>
      </c>
      <c r="AC3">
        <f>SUMIF(B3:AB3,"&gt;0")*$AC$2-SUMIF(B3:AB3,"&lt;0")*($AC$2/(1-$AC$2))+SUMIF(AI3:AR3,"&gt;0")*$AC$2-SUMIF(AI3:AR3,"&lt;0")*($AC$2/(1-$AC$2))</f>
        <v>11.141178555508946</v>
      </c>
      <c r="AD3">
        <f>SUM(B3:AB3,AI3:AV3)-AC3</f>
        <v>806.8455518420534</v>
      </c>
      <c r="AE3">
        <f>'IDT-1'!B3</f>
        <v>0</v>
      </c>
      <c r="AF3" s="24"/>
      <c r="AG3">
        <f>SUM(AD3:AF3)</f>
        <v>806.8455518420534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-17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10.847200000000001</v>
      </c>
      <c r="E4">
        <f>GT_NG!P4</f>
        <v>0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82.89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801.50561392181328</v>
      </c>
      <c r="P4" s="36">
        <v>59.01</v>
      </c>
      <c r="Q4" s="36">
        <v>38.25</v>
      </c>
      <c r="R4" s="38">
        <v>0</v>
      </c>
      <c r="S4" s="38">
        <v>0</v>
      </c>
      <c r="T4" s="37">
        <f>SUMPRODUCT(LTA!J4:AN4,LTA!J$101:AN$101,LTA!J$103:AN$103)</f>
        <v>48.33</v>
      </c>
      <c r="U4" s="37">
        <f>SUMPRODUCT(LTA!J4:AN4,LTA!J$102:AN$102,LTA!J$103:AN$103)</f>
        <v>66.97999999999999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0.39</v>
      </c>
      <c r="AB4" s="75">
        <f>-STOA!N4</f>
        <v>-236.1</v>
      </c>
      <c r="AC4">
        <f t="shared" ref="AC4:AC67" si="0">SUMIF(B4:AB4,"&gt;0")*$AC$2-SUMIF(B4:AB4,"&lt;0")*($AC$2/(1-$AC$2))+SUMIF(AI4:AR4,"&gt;0")*$AC$2-SUMIF(AI4:AR4,"&lt;0")*($AC$2/(1-$AC$2))</f>
        <v>11.486838288012214</v>
      </c>
      <c r="AD4">
        <f t="shared" ref="AD4:AD67" si="1">SUM(B4:AB4,AI4:AV4)-AC4</f>
        <v>839.61597563380121</v>
      </c>
      <c r="AE4">
        <f>'IDT-1'!B4</f>
        <v>0</v>
      </c>
      <c r="AF4" s="24"/>
      <c r="AG4">
        <f t="shared" ref="AG4:AG67" si="2">SUM(AD4:AF4)</f>
        <v>839.61597563380121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-21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10.847200000000001</v>
      </c>
      <c r="E5">
        <f>GT_NG!P5</f>
        <v>0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82.89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790.1888894358159</v>
      </c>
      <c r="P5" s="36">
        <v>59.01</v>
      </c>
      <c r="Q5" s="36">
        <v>38.25</v>
      </c>
      <c r="R5" s="38">
        <v>0</v>
      </c>
      <c r="S5" s="38">
        <v>0</v>
      </c>
      <c r="T5" s="37">
        <f>SUMPRODUCT(LTA!J5:AN5,LTA!J$101:AN$101,LTA!J$103:AN$103)</f>
        <v>50.66</v>
      </c>
      <c r="U5" s="37">
        <f>SUMPRODUCT(LTA!J5:AN5,LTA!J$102:AN$102,LTA!J$103:AN$103)</f>
        <v>68.97999999999999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0.39</v>
      </c>
      <c r="AB5" s="75">
        <f>-STOA!N5</f>
        <v>-236.1</v>
      </c>
      <c r="AC5">
        <f t="shared" si="0"/>
        <v>11.343438225080941</v>
      </c>
      <c r="AD5">
        <f t="shared" si="1"/>
        <v>842.77265121073503</v>
      </c>
      <c r="AE5">
        <f>'IDT-1'!B5</f>
        <v>0</v>
      </c>
      <c r="AF5" s="24"/>
      <c r="AG5">
        <f t="shared" si="2"/>
        <v>842.77265121073503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-11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10.847200000000001</v>
      </c>
      <c r="E6">
        <f>GT_NG!P6</f>
        <v>0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82.89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770.87885736874773</v>
      </c>
      <c r="P6" s="36">
        <v>59.01</v>
      </c>
      <c r="Q6" s="36">
        <v>38.25</v>
      </c>
      <c r="R6" s="38">
        <v>0</v>
      </c>
      <c r="S6" s="38">
        <v>0</v>
      </c>
      <c r="T6" s="37">
        <f>SUMPRODUCT(LTA!J6:AN6,LTA!J$101:AN$101,LTA!J$103:AN$103)</f>
        <v>53.66</v>
      </c>
      <c r="U6" s="37">
        <f>SUMPRODUCT(LTA!J6:AN6,LTA!J$102:AN$102,LTA!J$103:AN$103)</f>
        <v>71.97999999999999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0.39</v>
      </c>
      <c r="AB6" s="75">
        <f>-STOA!N6</f>
        <v>-236.1</v>
      </c>
      <c r="AC6">
        <f t="shared" si="0"/>
        <v>11.257047428892236</v>
      </c>
      <c r="AD6">
        <f t="shared" si="1"/>
        <v>826.54900993985552</v>
      </c>
      <c r="AE6">
        <f>'IDT-1'!B6</f>
        <v>0</v>
      </c>
      <c r="AF6" s="24"/>
      <c r="AG6">
        <f t="shared" si="2"/>
        <v>826.54900993985552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-14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10.847200000000001</v>
      </c>
      <c r="E7">
        <f>GT_NG!P7</f>
        <v>0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82.89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761.08107258126631</v>
      </c>
      <c r="P7" s="36">
        <v>59.01</v>
      </c>
      <c r="Q7" s="36">
        <v>14.48</v>
      </c>
      <c r="R7" s="38">
        <v>0</v>
      </c>
      <c r="S7" s="38">
        <v>0</v>
      </c>
      <c r="T7" s="37">
        <f>SUMPRODUCT(LTA!J7:AN7,LTA!J$101:AN$101,LTA!J$103:AN$103)</f>
        <v>55.67</v>
      </c>
      <c r="U7" s="37">
        <f>SUMPRODUCT(LTA!J7:AN7,LTA!J$102:AN$102,LTA!J$103:AN$103)</f>
        <v>72.97999999999999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0.39</v>
      </c>
      <c r="AB7" s="75">
        <f>-STOA!N7</f>
        <v>-236.1</v>
      </c>
      <c r="AC7">
        <f t="shared" si="0"/>
        <v>10.930401828528945</v>
      </c>
      <c r="AD7">
        <f t="shared" si="1"/>
        <v>816.10787075273743</v>
      </c>
      <c r="AE7">
        <f>'IDT-1'!B7</f>
        <v>0</v>
      </c>
      <c r="AF7" s="24"/>
      <c r="AG7">
        <f t="shared" si="2"/>
        <v>816.10787075273743</v>
      </c>
      <c r="AI7" s="34">
        <f>PXIL!H7</f>
        <v>0</v>
      </c>
      <c r="AJ7" s="34">
        <f>PXIL!N7</f>
        <v>0</v>
      </c>
      <c r="AK7" s="34">
        <f>RTM_IEX!H7</f>
        <v>5.79</v>
      </c>
      <c r="AL7" s="34">
        <f>RTM_IEX!N7</f>
        <v>0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10.847200000000001</v>
      </c>
      <c r="E8">
        <f>GT_NG!P8</f>
        <v>0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82.89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760.93554634710904</v>
      </c>
      <c r="P8" s="36">
        <v>59.01</v>
      </c>
      <c r="Q8" s="36">
        <v>14.48</v>
      </c>
      <c r="R8" s="38">
        <v>0</v>
      </c>
      <c r="S8" s="38">
        <v>0</v>
      </c>
      <c r="T8" s="37">
        <f>SUMPRODUCT(LTA!J8:AN8,LTA!J$101:AN$101,LTA!J$103:AN$103)</f>
        <v>47.33</v>
      </c>
      <c r="U8" s="37">
        <f>SUMPRODUCT(LTA!J8:AN8,LTA!J$102:AN$102,LTA!J$103:AN$103)</f>
        <v>75.97999999999999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0.39</v>
      </c>
      <c r="AB8" s="75">
        <f>-STOA!N8</f>
        <v>-236.1</v>
      </c>
      <c r="AC8">
        <f t="shared" si="0"/>
        <v>10.95428361631047</v>
      </c>
      <c r="AD8">
        <f t="shared" si="1"/>
        <v>790.80846273079862</v>
      </c>
      <c r="AE8">
        <f>'IDT-1'!B8</f>
        <v>0</v>
      </c>
      <c r="AF8" s="24"/>
      <c r="AG8">
        <f t="shared" si="2"/>
        <v>790.80846273079862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-14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10.847200000000001</v>
      </c>
      <c r="E9">
        <f>GT_NG!P9</f>
        <v>0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82.89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752.75822072602466</v>
      </c>
      <c r="P9" s="36">
        <v>59.01</v>
      </c>
      <c r="Q9" s="36">
        <v>14.483267148014439</v>
      </c>
      <c r="R9" s="38">
        <v>0</v>
      </c>
      <c r="S9" s="38">
        <v>0</v>
      </c>
      <c r="T9" s="37">
        <f>SUMPRODUCT(LTA!J9:AN9,LTA!J$101:AN$101,LTA!J$103:AN$103)</f>
        <v>43.33</v>
      </c>
      <c r="U9" s="37">
        <f>SUMPRODUCT(LTA!J9:AN9,LTA!J$102:AN$102,LTA!J$103:AN$103)</f>
        <v>65.009999999999991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0.39</v>
      </c>
      <c r="AB9" s="75">
        <f>-STOA!N9</f>
        <v>-236.1</v>
      </c>
      <c r="AC9">
        <f t="shared" si="0"/>
        <v>10.692104263337571</v>
      </c>
      <c r="AD9">
        <f t="shared" si="1"/>
        <v>775.92658361070164</v>
      </c>
      <c r="AE9">
        <f>'IDT-1'!B9</f>
        <v>0</v>
      </c>
      <c r="AF9" s="24"/>
      <c r="AG9">
        <f t="shared" si="2"/>
        <v>775.92658361070164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-6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10.847200000000001</v>
      </c>
      <c r="E10">
        <f>GT_NG!P10</f>
        <v>0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82.89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752.75822072602466</v>
      </c>
      <c r="P10" s="36">
        <v>59.01</v>
      </c>
      <c r="Q10" s="36">
        <v>14.483267148014439</v>
      </c>
      <c r="R10" s="38">
        <v>0</v>
      </c>
      <c r="S10" s="38">
        <v>0</v>
      </c>
      <c r="T10" s="37">
        <f>SUMPRODUCT(LTA!J10:AN10,LTA!J$101:AN$101,LTA!J$103:AN$103)</f>
        <v>43.67</v>
      </c>
      <c r="U10" s="37">
        <f>SUMPRODUCT(LTA!J10:AN10,LTA!J$102:AN$102,LTA!J$103:AN$103)</f>
        <v>65.509999999999991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0.39</v>
      </c>
      <c r="AB10" s="75">
        <f>-STOA!N10</f>
        <v>-236.1</v>
      </c>
      <c r="AC10">
        <f t="shared" si="0"/>
        <v>10.78387184058646</v>
      </c>
      <c r="AD10">
        <f t="shared" si="1"/>
        <v>766.67481603345266</v>
      </c>
      <c r="AE10">
        <f>'IDT-1'!B10</f>
        <v>0</v>
      </c>
      <c r="AF10" s="24"/>
      <c r="AG10">
        <f t="shared" si="2"/>
        <v>766.67481603345266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-16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10.847200000000001</v>
      </c>
      <c r="E11">
        <f>GT_NG!P11</f>
        <v>0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82.89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757.86408260228973</v>
      </c>
      <c r="P11" s="36">
        <v>28.967120564556204</v>
      </c>
      <c r="Q11" s="36">
        <v>14.48</v>
      </c>
      <c r="R11" s="38">
        <v>0</v>
      </c>
      <c r="S11" s="38">
        <v>0</v>
      </c>
      <c r="T11" s="37">
        <f>SUMPRODUCT(LTA!J11:AN11,LTA!J$101:AN$101,LTA!J$103:AN$103)</f>
        <v>34.67</v>
      </c>
      <c r="U11" s="37">
        <f>SUMPRODUCT(LTA!J11:AN11,LTA!J$102:AN$102,LTA!J$103:AN$103)</f>
        <v>66.009999999999991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0.39</v>
      </c>
      <c r="AB11" s="75">
        <f>-STOA!N11</f>
        <v>-236.1</v>
      </c>
      <c r="AC11">
        <f t="shared" si="0"/>
        <v>10.367434925447814</v>
      </c>
      <c r="AD11">
        <f t="shared" si="1"/>
        <v>749.65096824139812</v>
      </c>
      <c r="AE11">
        <f>'IDT-1'!B11</f>
        <v>0</v>
      </c>
      <c r="AF11" s="24"/>
      <c r="AG11">
        <f t="shared" si="2"/>
        <v>749.65096824139812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10.847200000000001</v>
      </c>
      <c r="E12">
        <f>GT_NG!P12</f>
        <v>0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82.89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757.86408260228973</v>
      </c>
      <c r="P12" s="36">
        <v>28.967120564556204</v>
      </c>
      <c r="Q12" s="36">
        <v>14.48</v>
      </c>
      <c r="R12" s="38">
        <v>0</v>
      </c>
      <c r="S12" s="38">
        <v>0</v>
      </c>
      <c r="T12" s="37">
        <f>SUMPRODUCT(LTA!J12:AN12,LTA!J$101:AN$101,LTA!J$103:AN$103)</f>
        <v>34.33</v>
      </c>
      <c r="U12" s="37">
        <f>SUMPRODUCT(LTA!J12:AN12,LTA!J$102:AN$102,LTA!J$103:AN$103)</f>
        <v>67.009999999999991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0.39</v>
      </c>
      <c r="AB12" s="75">
        <f>-STOA!N12</f>
        <v>-236.1</v>
      </c>
      <c r="AC12">
        <f t="shared" si="0"/>
        <v>10.372978925447814</v>
      </c>
      <c r="AD12">
        <f t="shared" si="1"/>
        <v>750.30542424139821</v>
      </c>
      <c r="AE12">
        <f>'IDT-1'!B12</f>
        <v>0</v>
      </c>
      <c r="AF12" s="24"/>
      <c r="AG12">
        <f t="shared" si="2"/>
        <v>750.30542424139821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10.847200000000001</v>
      </c>
      <c r="E13">
        <f>GT_NG!P13</f>
        <v>0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82.89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755.99568558715441</v>
      </c>
      <c r="P13" s="36">
        <v>28.967120564556204</v>
      </c>
      <c r="Q13" s="36">
        <v>14.48</v>
      </c>
      <c r="R13" s="38">
        <v>0</v>
      </c>
      <c r="S13" s="38">
        <v>0</v>
      </c>
      <c r="T13" s="37">
        <f>SUMPRODUCT(LTA!J13:AN13,LTA!J$101:AN$101,LTA!J$103:AN$103)</f>
        <v>33.659999999999997</v>
      </c>
      <c r="U13" s="37">
        <f>SUMPRODUCT(LTA!J13:AN13,LTA!J$102:AN$102,LTA!J$103:AN$103)</f>
        <v>68.009999999999991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0.39</v>
      </c>
      <c r="AB13" s="75">
        <f>-STOA!N13</f>
        <v>-236.1</v>
      </c>
      <c r="AC13">
        <f t="shared" si="0"/>
        <v>10.360056390520679</v>
      </c>
      <c r="AD13">
        <f t="shared" si="1"/>
        <v>748.77994976118998</v>
      </c>
      <c r="AE13">
        <f>'IDT-1'!B13</f>
        <v>0</v>
      </c>
      <c r="AF13" s="24"/>
      <c r="AG13">
        <f t="shared" si="2"/>
        <v>748.77994976118998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10.847200000000001</v>
      </c>
      <c r="E14">
        <f>GT_NG!P14</f>
        <v>0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82.89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755.99568558715441</v>
      </c>
      <c r="P14" s="36">
        <v>28.967120564556204</v>
      </c>
      <c r="Q14" s="36">
        <v>14.48</v>
      </c>
      <c r="R14" s="38">
        <v>0</v>
      </c>
      <c r="S14" s="38">
        <v>0</v>
      </c>
      <c r="T14" s="37">
        <f>SUMPRODUCT(LTA!J14:AN14,LTA!J$101:AN$101,LTA!J$103:AN$103)</f>
        <v>33.33</v>
      </c>
      <c r="U14" s="37">
        <f>SUMPRODUCT(LTA!J14:AN14,LTA!J$102:AN$102,LTA!J$103:AN$103)</f>
        <v>68.81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0.39</v>
      </c>
      <c r="AB14" s="75">
        <f>-STOA!N14</f>
        <v>-236.1</v>
      </c>
      <c r="AC14">
        <f t="shared" si="0"/>
        <v>10.364004390520677</v>
      </c>
      <c r="AD14">
        <f t="shared" si="1"/>
        <v>749.24600176118997</v>
      </c>
      <c r="AE14">
        <f>'IDT-1'!B14</f>
        <v>0</v>
      </c>
      <c r="AF14" s="24"/>
      <c r="AG14">
        <f t="shared" si="2"/>
        <v>749.24600176118997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10.847200000000001</v>
      </c>
      <c r="E15">
        <f>GT_NG!P15</f>
        <v>0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82.89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742.29573882141233</v>
      </c>
      <c r="P15" s="36">
        <v>28.967120564556204</v>
      </c>
      <c r="Q15" s="36">
        <v>14.654336885731201</v>
      </c>
      <c r="R15" s="38">
        <v>0</v>
      </c>
      <c r="S15" s="38">
        <v>0</v>
      </c>
      <c r="T15" s="37">
        <f>SUMPRODUCT(LTA!J15:AN15,LTA!J$101:AN$101,LTA!J$103:AN$103)</f>
        <v>32.989999999999995</v>
      </c>
      <c r="U15" s="37">
        <f>SUMPRODUCT(LTA!J15:AN15,LTA!J$102:AN$102,LTA!J$103:AN$103)</f>
        <v>64.81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0.39</v>
      </c>
      <c r="AB15" s="75">
        <f>-STOA!N15</f>
        <v>-236.1</v>
      </c>
      <c r="AC15">
        <f t="shared" si="0"/>
        <v>10.213933267528585</v>
      </c>
      <c r="AD15">
        <f t="shared" si="1"/>
        <v>731.53046300417122</v>
      </c>
      <c r="AE15">
        <f>'IDT-1'!B15</f>
        <v>0</v>
      </c>
      <c r="AF15" s="24"/>
      <c r="AG15">
        <f t="shared" si="2"/>
        <v>731.53046300417122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10.847200000000001</v>
      </c>
      <c r="E16">
        <f>GT_NG!P16</f>
        <v>0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82.89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743.83706243751078</v>
      </c>
      <c r="P16" s="36">
        <v>28.967120564556204</v>
      </c>
      <c r="Q16" s="36">
        <v>14.654336885731201</v>
      </c>
      <c r="R16" s="38">
        <v>0</v>
      </c>
      <c r="S16" s="38">
        <v>0</v>
      </c>
      <c r="T16" s="37">
        <f>SUMPRODUCT(LTA!J16:AN16,LTA!J$101:AN$101,LTA!J$103:AN$103)</f>
        <v>32.33</v>
      </c>
      <c r="U16" s="37">
        <f>SUMPRODUCT(LTA!J16:AN16,LTA!J$102:AN$102,LTA!J$103:AN$103)</f>
        <v>63.65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0.39</v>
      </c>
      <c r="AB16" s="75">
        <f>-STOA!N16</f>
        <v>-236.1</v>
      </c>
      <c r="AC16">
        <f t="shared" si="0"/>
        <v>10.211592385903813</v>
      </c>
      <c r="AD16">
        <f t="shared" si="1"/>
        <v>731.25412750189446</v>
      </c>
      <c r="AE16">
        <f>'IDT-1'!B16</f>
        <v>0</v>
      </c>
      <c r="AF16" s="24"/>
      <c r="AG16">
        <f t="shared" si="2"/>
        <v>731.25412750189446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10.847200000000001</v>
      </c>
      <c r="E17">
        <f>GT_NG!P17</f>
        <v>0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82.89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743.82262024814941</v>
      </c>
      <c r="P17" s="36">
        <v>28.967120564556204</v>
      </c>
      <c r="Q17" s="36">
        <v>14.483267148014439</v>
      </c>
      <c r="R17" s="38">
        <v>0</v>
      </c>
      <c r="S17" s="38">
        <v>0</v>
      </c>
      <c r="T17" s="37">
        <f>SUMPRODUCT(LTA!J17:AN17,LTA!J$101:AN$101,LTA!J$103:AN$103)</f>
        <v>43.33</v>
      </c>
      <c r="U17" s="37">
        <f>SUMPRODUCT(LTA!J17:AN17,LTA!J$102:AN$102,LTA!J$103:AN$103)</f>
        <v>72.95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0.39</v>
      </c>
      <c r="AB17" s="75">
        <f>-STOA!N17</f>
        <v>-236.1</v>
      </c>
      <c r="AC17">
        <f t="shared" si="0"/>
        <v>10.380554085716359</v>
      </c>
      <c r="AD17">
        <f t="shared" si="1"/>
        <v>751.19965387500383</v>
      </c>
      <c r="AE17">
        <f>'IDT-1'!B17</f>
        <v>0</v>
      </c>
      <c r="AF17" s="24"/>
      <c r="AG17">
        <f t="shared" si="2"/>
        <v>751.19965387500383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10.847200000000001</v>
      </c>
      <c r="E18">
        <f>GT_NG!P18</f>
        <v>0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82.89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743.82262024814941</v>
      </c>
      <c r="P18" s="36">
        <v>28.967120564556204</v>
      </c>
      <c r="Q18" s="36">
        <v>14.483267148014439</v>
      </c>
      <c r="R18" s="38">
        <v>0</v>
      </c>
      <c r="S18" s="38">
        <v>0</v>
      </c>
      <c r="T18" s="37">
        <f>SUMPRODUCT(LTA!J18:AN18,LTA!J$101:AN$101,LTA!J$103:AN$103)</f>
        <v>43.33</v>
      </c>
      <c r="U18" s="37">
        <f>SUMPRODUCT(LTA!J18:AN18,LTA!J$102:AN$102,LTA!J$103:AN$103)</f>
        <v>72.75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0.39</v>
      </c>
      <c r="AB18" s="75">
        <f>-STOA!N18</f>
        <v>-236.1</v>
      </c>
      <c r="AC18">
        <f t="shared" si="0"/>
        <v>10.378874085716358</v>
      </c>
      <c r="AD18">
        <f t="shared" si="1"/>
        <v>751.00133387500375</v>
      </c>
      <c r="AE18">
        <f>'IDT-1'!B18</f>
        <v>0</v>
      </c>
      <c r="AF18" s="24"/>
      <c r="AG18">
        <f t="shared" si="2"/>
        <v>751.00133387500375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10.847200000000001</v>
      </c>
      <c r="E19">
        <f>GT_NG!P19</f>
        <v>0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82.89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750.05008095336518</v>
      </c>
      <c r="P19" s="36">
        <v>59.01</v>
      </c>
      <c r="Q19" s="36">
        <v>14.483267148014439</v>
      </c>
      <c r="R19" s="38">
        <v>0</v>
      </c>
      <c r="S19" s="38">
        <v>0</v>
      </c>
      <c r="T19" s="37">
        <f>SUMPRODUCT(LTA!J19:AN19,LTA!J$101:AN$101,LTA!J$103:AN$103)</f>
        <v>42.66</v>
      </c>
      <c r="U19" s="37">
        <f>SUMPRODUCT(LTA!J19:AN19,LTA!J$102:AN$102,LTA!J$103:AN$103)</f>
        <v>71.55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0.39</v>
      </c>
      <c r="AB19" s="75">
        <f>-STOA!N19</f>
        <v>-236.1</v>
      </c>
      <c r="AC19">
        <f t="shared" si="0"/>
        <v>10.735606204697008</v>
      </c>
      <c r="AD19">
        <f t="shared" si="1"/>
        <v>777.04494189668264</v>
      </c>
      <c r="AE19">
        <f>'IDT-1'!B19</f>
        <v>0</v>
      </c>
      <c r="AF19" s="24"/>
      <c r="AG19">
        <f t="shared" si="2"/>
        <v>777.04494189668264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-8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10.847200000000001</v>
      </c>
      <c r="E20">
        <f>GT_NG!P20</f>
        <v>0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82.89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753.54626071078553</v>
      </c>
      <c r="P20" s="36">
        <v>59.01</v>
      </c>
      <c r="Q20" s="36">
        <v>38.25561756498751</v>
      </c>
      <c r="R20" s="38">
        <v>0</v>
      </c>
      <c r="S20" s="38">
        <v>0</v>
      </c>
      <c r="T20" s="37">
        <f>SUMPRODUCT(LTA!J20:AN20,LTA!J$101:AN$101,LTA!J$103:AN$103)</f>
        <v>42.33</v>
      </c>
      <c r="U20" s="37">
        <f>SUMPRODUCT(LTA!J20:AN20,LTA!J$102:AN$102,LTA!J$103:AN$103)</f>
        <v>70.849999999999994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0.39</v>
      </c>
      <c r="AB20" s="75">
        <f>-STOA!N20</f>
        <v>-236.1</v>
      </c>
      <c r="AC20">
        <f t="shared" si="0"/>
        <v>10.972952173611693</v>
      </c>
      <c r="AD20">
        <f t="shared" si="1"/>
        <v>801.04612610216134</v>
      </c>
      <c r="AE20">
        <f>'IDT-1'!B20</f>
        <v>0</v>
      </c>
      <c r="AF20" s="24"/>
      <c r="AG20">
        <f t="shared" si="2"/>
        <v>801.04612610216134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-10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10.847200000000001</v>
      </c>
      <c r="E21">
        <f>GT_NG!P21</f>
        <v>0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82.89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787.03580536807158</v>
      </c>
      <c r="P21" s="36">
        <v>59.01</v>
      </c>
      <c r="Q21" s="36">
        <v>38.25561756498751</v>
      </c>
      <c r="R21" s="38">
        <v>0</v>
      </c>
      <c r="S21" s="38">
        <v>0</v>
      </c>
      <c r="T21" s="37">
        <f>SUMPRODUCT(LTA!J21:AN21,LTA!J$101:AN$101,LTA!J$103:AN$103)</f>
        <v>35.989999999999995</v>
      </c>
      <c r="U21" s="37">
        <f>SUMPRODUCT(LTA!J21:AN21,LTA!J$102:AN$102,LTA!J$103:AN$103)</f>
        <v>70.150000000000006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0.39</v>
      </c>
      <c r="AB21" s="75">
        <f>-STOA!N21</f>
        <v>-236.1</v>
      </c>
      <c r="AC21">
        <f t="shared" si="0"/>
        <v>11.110416771484005</v>
      </c>
      <c r="AD21">
        <f t="shared" si="1"/>
        <v>837.35820616157525</v>
      </c>
      <c r="AE21">
        <f>'IDT-1'!B21</f>
        <v>0</v>
      </c>
      <c r="AF21" s="24"/>
      <c r="AG21">
        <f t="shared" si="2"/>
        <v>837.35820616157525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10.847200000000001</v>
      </c>
      <c r="E22">
        <f>GT_NG!P22</f>
        <v>0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82.89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812.97985032908127</v>
      </c>
      <c r="P22" s="36">
        <v>59.01</v>
      </c>
      <c r="Q22" s="36">
        <v>38.25561756498751</v>
      </c>
      <c r="R22" s="38">
        <v>0</v>
      </c>
      <c r="S22" s="38">
        <v>0</v>
      </c>
      <c r="T22" s="37">
        <f>SUMPRODUCT(LTA!J22:AN22,LTA!J$101:AN$101,LTA!J$103:AN$103)</f>
        <v>35.989999999999995</v>
      </c>
      <c r="U22" s="37">
        <f>SUMPRODUCT(LTA!J22:AN22,LTA!J$102:AN$102,LTA!J$103:AN$103)</f>
        <v>69.150000000000006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0.39</v>
      </c>
      <c r="AB22" s="75">
        <f>-STOA!N22</f>
        <v>-236.1</v>
      </c>
      <c r="AC22">
        <f t="shared" si="0"/>
        <v>11.319946749156486</v>
      </c>
      <c r="AD22">
        <f t="shared" si="1"/>
        <v>862.0927211449125</v>
      </c>
      <c r="AE22">
        <f>'IDT-1'!B22</f>
        <v>0</v>
      </c>
      <c r="AF22" s="24"/>
      <c r="AG22">
        <f t="shared" si="2"/>
        <v>862.0927211449125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10.847200000000001</v>
      </c>
      <c r="E23">
        <f>GT_NG!P23</f>
        <v>0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82.89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856.58113247643769</v>
      </c>
      <c r="P23" s="36">
        <v>59.01</v>
      </c>
      <c r="Q23" s="36">
        <v>38.249999999999993</v>
      </c>
      <c r="R23" s="38">
        <v>0</v>
      </c>
      <c r="S23" s="38">
        <v>0</v>
      </c>
      <c r="T23" s="37">
        <f>SUMPRODUCT(LTA!J23:AN23,LTA!J$101:AN$101,LTA!J$103:AN$103)</f>
        <v>34.989999999999995</v>
      </c>
      <c r="U23" s="37">
        <f>SUMPRODUCT(LTA!J23:AN23,LTA!J$102:AN$102,LTA!J$103:AN$103)</f>
        <v>68.650000000000006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0.39</v>
      </c>
      <c r="AB23" s="75">
        <f>-STOA!N23</f>
        <v>-236.1</v>
      </c>
      <c r="AC23">
        <f t="shared" si="0"/>
        <v>11.673550331648386</v>
      </c>
      <c r="AD23">
        <f t="shared" si="1"/>
        <v>903.83478214478953</v>
      </c>
      <c r="AE23">
        <f>'IDT-1'!B23</f>
        <v>0</v>
      </c>
      <c r="AF23" s="24"/>
      <c r="AG23">
        <f t="shared" si="2"/>
        <v>903.83478214478953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10.847200000000001</v>
      </c>
      <c r="E24">
        <f>GT_NG!P24</f>
        <v>0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82.89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905.36645816228986</v>
      </c>
      <c r="P24" s="36">
        <v>59.01</v>
      </c>
      <c r="Q24" s="36">
        <v>38.249999999999993</v>
      </c>
      <c r="R24" s="38">
        <v>0</v>
      </c>
      <c r="S24" s="38">
        <v>0</v>
      </c>
      <c r="T24" s="37">
        <f>SUMPRODUCT(LTA!J24:AN24,LTA!J$101:AN$101,LTA!J$103:AN$103)</f>
        <v>34.989999999999995</v>
      </c>
      <c r="U24" s="37">
        <f>SUMPRODUCT(LTA!J24:AN24,LTA!J$102:AN$102,LTA!J$103:AN$103)</f>
        <v>67.650000000000006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0.39</v>
      </c>
      <c r="AB24" s="75">
        <f>-STOA!N24</f>
        <v>-236.1</v>
      </c>
      <c r="AC24">
        <f t="shared" si="0"/>
        <v>12.074947067409546</v>
      </c>
      <c r="AD24">
        <f t="shared" si="1"/>
        <v>951.21871109488063</v>
      </c>
      <c r="AE24">
        <f>'IDT-1'!B24</f>
        <v>0</v>
      </c>
      <c r="AF24" s="24"/>
      <c r="AG24">
        <f t="shared" si="2"/>
        <v>951.21871109488063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10.847200000000001</v>
      </c>
      <c r="E25">
        <f>GT_NG!P25</f>
        <v>0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82.89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949.60190204957723</v>
      </c>
      <c r="P25" s="36">
        <v>59.01</v>
      </c>
      <c r="Q25" s="36">
        <v>38.249999999999993</v>
      </c>
      <c r="R25" s="38">
        <v>0</v>
      </c>
      <c r="S25" s="38">
        <v>0</v>
      </c>
      <c r="T25" s="37">
        <f>SUMPRODUCT(LTA!J25:AN25,LTA!J$101:AN$101,LTA!J$103:AN$103)</f>
        <v>34.659999999999997</v>
      </c>
      <c r="U25" s="37">
        <f>SUMPRODUCT(LTA!J25:AN25,LTA!J$102:AN$102,LTA!J$103:AN$103)</f>
        <v>67.650000000000006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0.39</v>
      </c>
      <c r="AB25" s="75">
        <f>-STOA!N25</f>
        <v>-236.1</v>
      </c>
      <c r="AC25">
        <f t="shared" si="0"/>
        <v>12.443752796062757</v>
      </c>
      <c r="AD25">
        <f t="shared" si="1"/>
        <v>994.75534925351462</v>
      </c>
      <c r="AE25">
        <f>'IDT-1'!B25</f>
        <v>0</v>
      </c>
      <c r="AF25" s="24"/>
      <c r="AG25">
        <f t="shared" si="2"/>
        <v>994.75534925351462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10.847200000000001</v>
      </c>
      <c r="E26">
        <f>GT_NG!P26</f>
        <v>0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82.89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1017.8064745482417</v>
      </c>
      <c r="P26" s="36">
        <v>59.01</v>
      </c>
      <c r="Q26" s="36">
        <v>38.249999999999993</v>
      </c>
      <c r="R26" s="38">
        <v>0</v>
      </c>
      <c r="S26" s="38">
        <v>0</v>
      </c>
      <c r="T26" s="37">
        <f>SUMPRODUCT(LTA!J26:AN26,LTA!J$101:AN$101,LTA!J$103:AN$103)</f>
        <v>34.659999999999997</v>
      </c>
      <c r="U26" s="37">
        <f>SUMPRODUCT(LTA!J26:AN26,LTA!J$102:AN$102,LTA!J$103:AN$103)</f>
        <v>68.650000000000006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0.39</v>
      </c>
      <c r="AB26" s="75">
        <f>-STOA!N26</f>
        <v>-236.1</v>
      </c>
      <c r="AC26">
        <f t="shared" si="0"/>
        <v>13.025071205051539</v>
      </c>
      <c r="AD26">
        <f t="shared" si="1"/>
        <v>1063.3786033431904</v>
      </c>
      <c r="AE26">
        <f>'IDT-1'!B26</f>
        <v>0</v>
      </c>
      <c r="AF26" s="24"/>
      <c r="AG26">
        <f t="shared" si="2"/>
        <v>1063.3786033431904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10.847200000000001</v>
      </c>
      <c r="E27">
        <f>GT_NG!P27</f>
        <v>0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80.819999999999993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1086.3137079971791</v>
      </c>
      <c r="P27" s="36">
        <v>59.01</v>
      </c>
      <c r="Q27" s="36">
        <v>38.25</v>
      </c>
      <c r="R27" s="38">
        <v>0</v>
      </c>
      <c r="S27" s="38">
        <v>0</v>
      </c>
      <c r="T27" s="37">
        <f>SUMPRODUCT(LTA!J27:AN27,LTA!J$101:AN$101,LTA!J$103:AN$103)</f>
        <v>34.33</v>
      </c>
      <c r="U27" s="37">
        <f>SUMPRODUCT(LTA!J27:AN27,LTA!J$102:AN$102,LTA!J$103:AN$103)</f>
        <v>68.650000000000006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0.53</v>
      </c>
      <c r="AB27" s="75">
        <f>-STOA!N27</f>
        <v>-237.26</v>
      </c>
      <c r="AC27">
        <f t="shared" si="0"/>
        <v>13.591374508983485</v>
      </c>
      <c r="AD27">
        <f t="shared" si="1"/>
        <v>1127.8995334881956</v>
      </c>
      <c r="AE27">
        <f>'IDT-1'!B27</f>
        <v>0</v>
      </c>
      <c r="AF27" s="24"/>
      <c r="AG27">
        <f t="shared" si="2"/>
        <v>1127.8995334881956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10.847200000000001</v>
      </c>
      <c r="E28">
        <f>GT_NG!P28</f>
        <v>0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80.819999999999993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1168.2967995393215</v>
      </c>
      <c r="P28" s="36">
        <v>59.01</v>
      </c>
      <c r="Q28" s="36">
        <v>38.25561756498751</v>
      </c>
      <c r="R28" s="38">
        <v>0.7251655629139071</v>
      </c>
      <c r="S28" s="38">
        <v>0</v>
      </c>
      <c r="T28" s="37">
        <f>SUMPRODUCT(LTA!J28:AN28,LTA!J$101:AN$101,LTA!J$103:AN$103)</f>
        <v>34.340000000000003</v>
      </c>
      <c r="U28" s="37">
        <f>SUMPRODUCT(LTA!J28:AN28,LTA!J$102:AN$102,LTA!J$103:AN$103)</f>
        <v>68.650000000000006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0.53</v>
      </c>
      <c r="AB28" s="75">
        <f>-STOA!N28</f>
        <v>-237.26</v>
      </c>
      <c r="AC28">
        <f t="shared" si="0"/>
        <v>14.28625505621185</v>
      </c>
      <c r="AD28">
        <f t="shared" si="1"/>
        <v>1209.9285276110111</v>
      </c>
      <c r="AE28">
        <f>'IDT-1'!B28</f>
        <v>0</v>
      </c>
      <c r="AF28" s="24"/>
      <c r="AG28">
        <f t="shared" si="2"/>
        <v>1209.9285276110111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10.847200000000001</v>
      </c>
      <c r="E29">
        <f>GT_NG!P29</f>
        <v>0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80.819999999999993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1196.6153938575148</v>
      </c>
      <c r="P29" s="36">
        <v>59.01</v>
      </c>
      <c r="Q29" s="36">
        <v>38.25</v>
      </c>
      <c r="R29" s="38">
        <v>6.84</v>
      </c>
      <c r="S29" s="38">
        <v>0</v>
      </c>
      <c r="T29" s="37">
        <f>SUMPRODUCT(LTA!J29:AN29,LTA!J$101:AN$101,LTA!J$103:AN$103)</f>
        <v>40</v>
      </c>
      <c r="U29" s="37">
        <f>SUMPRODUCT(LTA!J29:AN29,LTA!J$102:AN$102,LTA!J$103:AN$103)</f>
        <v>77.180000000000007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0.53</v>
      </c>
      <c r="AB29" s="75">
        <f>-STOA!N29</f>
        <v>-237.26</v>
      </c>
      <c r="AC29">
        <f t="shared" si="0"/>
        <v>14.694644670210305</v>
      </c>
      <c r="AD29">
        <f t="shared" si="1"/>
        <v>1258.1379491873047</v>
      </c>
      <c r="AE29">
        <f>'IDT-1'!B29</f>
        <v>24</v>
      </c>
      <c r="AF29" s="24"/>
      <c r="AG29">
        <f t="shared" si="2"/>
        <v>1282.1379491873047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11.139239999999999</v>
      </c>
      <c r="E30">
        <f>GT_NG!P30</f>
        <v>0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80.819999999999993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1196.8599192077756</v>
      </c>
      <c r="P30" s="36">
        <v>59.01</v>
      </c>
      <c r="Q30" s="36">
        <v>38.25</v>
      </c>
      <c r="R30" s="38">
        <v>15.94</v>
      </c>
      <c r="S30" s="38">
        <v>0</v>
      </c>
      <c r="T30" s="37">
        <f>SUMPRODUCT(LTA!J30:AN30,LTA!J$101:AN$101,LTA!J$103:AN$103)</f>
        <v>40.660000000000004</v>
      </c>
      <c r="U30" s="37">
        <f>SUMPRODUCT(LTA!J30:AN30,LTA!J$102:AN$102,LTA!J$103:AN$103)</f>
        <v>75.680000000000007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0.53</v>
      </c>
      <c r="AB30" s="75">
        <f>-STOA!N30</f>
        <v>-237.26</v>
      </c>
      <c r="AC30">
        <f t="shared" si="0"/>
        <v>14.768535819152493</v>
      </c>
      <c r="AD30">
        <f t="shared" si="1"/>
        <v>1266.8606233886233</v>
      </c>
      <c r="AE30">
        <f>'IDT-1'!B30</f>
        <v>95</v>
      </c>
      <c r="AF30" s="24"/>
      <c r="AG30">
        <f t="shared" si="2"/>
        <v>1361.8606233886233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11.139239999999999</v>
      </c>
      <c r="E31">
        <f>GT_NG!P31</f>
        <v>0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80.819999999999993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1194.4641659169638</v>
      </c>
      <c r="P31" s="36">
        <v>59.01</v>
      </c>
      <c r="Q31" s="36">
        <v>38.25</v>
      </c>
      <c r="R31" s="38">
        <v>28.774867196751821</v>
      </c>
      <c r="S31" s="38">
        <v>0</v>
      </c>
      <c r="T31" s="37">
        <f>SUMPRODUCT(LTA!J31:AN31,LTA!J$101:AN$101,LTA!J$103:AN$103)</f>
        <v>46.31</v>
      </c>
      <c r="U31" s="37">
        <f>SUMPRODUCT(LTA!J31:AN31,LTA!J$102:AN$102,LTA!J$103:AN$103)</f>
        <v>86.22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0.57999999999999996</v>
      </c>
      <c r="AB31" s="75">
        <f>-STOA!N31</f>
        <v>-237.26</v>
      </c>
      <c r="AC31">
        <f t="shared" si="0"/>
        <v>15.441611735381509</v>
      </c>
      <c r="AD31">
        <f t="shared" si="1"/>
        <v>1239.8666613783339</v>
      </c>
      <c r="AE31">
        <f>'IDT-1'!B31</f>
        <v>146</v>
      </c>
      <c r="AF31" s="24"/>
      <c r="AG31">
        <f t="shared" si="2"/>
        <v>1385.8666613783339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-53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11.139239999999999</v>
      </c>
      <c r="E32">
        <f>GT_NG!P32</f>
        <v>0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80.819999999999993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1185.5615456813027</v>
      </c>
      <c r="P32" s="36">
        <v>59.01</v>
      </c>
      <c r="Q32" s="36">
        <v>38.25</v>
      </c>
      <c r="R32" s="38">
        <v>41</v>
      </c>
      <c r="S32" s="38">
        <v>0</v>
      </c>
      <c r="T32" s="37">
        <f>SUMPRODUCT(LTA!J32:AN32,LTA!J$101:AN$101,LTA!J$103:AN$103)</f>
        <v>64.430000000000007</v>
      </c>
      <c r="U32" s="37">
        <f>SUMPRODUCT(LTA!J32:AN32,LTA!J$102:AN$102,LTA!J$103:AN$103)</f>
        <v>84.72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0.57999999999999996</v>
      </c>
      <c r="AB32" s="75">
        <f>-STOA!N32</f>
        <v>-237.26</v>
      </c>
      <c r="AC32">
        <f t="shared" si="0"/>
        <v>15.499003790525684</v>
      </c>
      <c r="AD32">
        <f t="shared" si="1"/>
        <v>1272.751781890777</v>
      </c>
      <c r="AE32">
        <f>'IDT-1'!B32</f>
        <v>171</v>
      </c>
      <c r="AF32" s="24"/>
      <c r="AG32">
        <f t="shared" si="2"/>
        <v>1443.751781890777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-40</v>
      </c>
      <c r="AM32" s="34">
        <f>RTM_PXI!H32</f>
        <v>0</v>
      </c>
      <c r="AN32" s="34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11.139239999999999</v>
      </c>
      <c r="E33">
        <f>GT_NG!P33</f>
        <v>0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80.819999999999993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1170.8294222044044</v>
      </c>
      <c r="P33" s="36">
        <v>59.01</v>
      </c>
      <c r="Q33" s="36">
        <v>38.25</v>
      </c>
      <c r="R33" s="38">
        <v>44.5</v>
      </c>
      <c r="S33" s="38">
        <v>0</v>
      </c>
      <c r="T33" s="37">
        <f>SUMPRODUCT(LTA!J33:AN33,LTA!J$101:AN$101,LTA!J$103:AN$103)</f>
        <v>88.19</v>
      </c>
      <c r="U33" s="37">
        <f>SUMPRODUCT(LTA!J33:AN33,LTA!J$102:AN$102,LTA!J$103:AN$103)</f>
        <v>82.75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0.57999999999999996</v>
      </c>
      <c r="AB33" s="75">
        <f>-STOA!N33</f>
        <v>-237.26</v>
      </c>
      <c r="AC33">
        <f t="shared" si="0"/>
        <v>15.638516899669073</v>
      </c>
      <c r="AD33">
        <f t="shared" si="1"/>
        <v>1277.1701453047351</v>
      </c>
      <c r="AE33">
        <f>'IDT-1'!B33</f>
        <v>166</v>
      </c>
      <c r="AF33" s="24"/>
      <c r="AG33">
        <f t="shared" si="2"/>
        <v>1443.1701453047351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-46</v>
      </c>
      <c r="AM33" s="34">
        <f>RTM_PXI!H33</f>
        <v>0</v>
      </c>
      <c r="AN33" s="34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11.139239999999999</v>
      </c>
      <c r="E34">
        <f>GT_NG!P34</f>
        <v>0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80.819999999999993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1097.4707314634345</v>
      </c>
      <c r="P34" s="36">
        <v>59.01</v>
      </c>
      <c r="Q34" s="36">
        <v>38.25</v>
      </c>
      <c r="R34" s="38">
        <v>44.5</v>
      </c>
      <c r="S34" s="38">
        <v>0</v>
      </c>
      <c r="T34" s="37">
        <f>SUMPRODUCT(LTA!J34:AN34,LTA!J$101:AN$101,LTA!J$103:AN$103)</f>
        <v>134.84</v>
      </c>
      <c r="U34" s="37">
        <f>SUMPRODUCT(LTA!J34:AN34,LTA!J$102:AN$102,LTA!J$103:AN$103)</f>
        <v>81.75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0.57999999999999996</v>
      </c>
      <c r="AB34" s="75">
        <f>-STOA!N34</f>
        <v>-237.26</v>
      </c>
      <c r="AC34">
        <f t="shared" si="0"/>
        <v>15.143158007973364</v>
      </c>
      <c r="AD34">
        <f t="shared" si="1"/>
        <v>1280.9568134554609</v>
      </c>
      <c r="AE34">
        <f>'IDT-1'!B34</f>
        <v>171</v>
      </c>
      <c r="AF34" s="24"/>
      <c r="AG34">
        <f t="shared" si="2"/>
        <v>1451.9568134554609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-15</v>
      </c>
      <c r="AM34" s="34">
        <f>RTM_PXI!H34</f>
        <v>0</v>
      </c>
      <c r="AN34" s="34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11.139239999999999</v>
      </c>
      <c r="E35">
        <f>GT_NG!P35</f>
        <v>0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80.819999999999993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1057.4051777950804</v>
      </c>
      <c r="P35" s="36">
        <v>59.01</v>
      </c>
      <c r="Q35" s="36">
        <v>38.25</v>
      </c>
      <c r="R35" s="38">
        <v>44.5</v>
      </c>
      <c r="S35" s="38">
        <v>0</v>
      </c>
      <c r="T35" s="37">
        <f>SUMPRODUCT(LTA!J35:AN35,LTA!J$101:AN$101,LTA!J$103:AN$103)</f>
        <v>185.75</v>
      </c>
      <c r="U35" s="37">
        <f>SUMPRODUCT(LTA!J35:AN35,LTA!J$102:AN$102,LTA!J$103:AN$103)</f>
        <v>81.25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45.38</v>
      </c>
      <c r="Z35" s="34">
        <f>IEX!N35</f>
        <v>0</v>
      </c>
      <c r="AA35" s="75">
        <f>STOA!H35</f>
        <v>0.97</v>
      </c>
      <c r="AB35" s="75">
        <f>-STOA!N35</f>
        <v>-237.26</v>
      </c>
      <c r="AC35">
        <f t="shared" si="0"/>
        <v>15.487451991285855</v>
      </c>
      <c r="AD35">
        <f t="shared" si="1"/>
        <v>1351.7269658037947</v>
      </c>
      <c r="AE35">
        <f>'IDT-1'!B35</f>
        <v>121</v>
      </c>
      <c r="AF35" s="24"/>
      <c r="AG35">
        <f t="shared" si="2"/>
        <v>1472.7269658037947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11.139239999999999</v>
      </c>
      <c r="E36">
        <f>GT_NG!P36</f>
        <v>0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80.819999999999993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1042.6546269938792</v>
      </c>
      <c r="P36" s="36">
        <v>59.01</v>
      </c>
      <c r="Q36" s="36">
        <v>38.25561756498751</v>
      </c>
      <c r="R36" s="38">
        <v>44.5</v>
      </c>
      <c r="S36" s="38">
        <v>0</v>
      </c>
      <c r="T36" s="37">
        <f>SUMPRODUCT(LTA!J36:AN36,LTA!J$101:AN$101,LTA!J$103:AN$103)</f>
        <v>234.64000000000001</v>
      </c>
      <c r="U36" s="37">
        <f>SUMPRODUCT(LTA!J36:AN36,LTA!J$102:AN$102,LTA!J$103:AN$103)</f>
        <v>79.75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0.97</v>
      </c>
      <c r="AB36" s="75">
        <f>-STOA!N36</f>
        <v>-237.26</v>
      </c>
      <c r="AC36">
        <f t="shared" si="0"/>
        <v>15.38047855210166</v>
      </c>
      <c r="AD36">
        <f t="shared" si="1"/>
        <v>1339.099006006765</v>
      </c>
      <c r="AE36">
        <f>'IDT-1'!B36</f>
        <v>140</v>
      </c>
      <c r="AF36" s="24"/>
      <c r="AG36">
        <f t="shared" si="2"/>
        <v>1479.099006006765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0</v>
      </c>
      <c r="AM36" s="34">
        <f>RTM_PXI!H36</f>
        <v>0</v>
      </c>
      <c r="AN36" s="34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11.139239999999999</v>
      </c>
      <c r="E37">
        <f>GT_NG!P37</f>
        <v>0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80.819999999999993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1020.3598793860351</v>
      </c>
      <c r="P37" s="36">
        <v>59.01</v>
      </c>
      <c r="Q37" s="36">
        <v>38.25</v>
      </c>
      <c r="R37" s="38">
        <v>47.5</v>
      </c>
      <c r="S37" s="38">
        <v>0</v>
      </c>
      <c r="T37" s="37">
        <f>SUMPRODUCT(LTA!J37:AN37,LTA!J$101:AN$101,LTA!J$103:AN$103)</f>
        <v>293.41999999999996</v>
      </c>
      <c r="U37" s="37">
        <f>SUMPRODUCT(LTA!J37:AN37,LTA!J$102:AN$102,LTA!J$103:AN$103)</f>
        <v>76.25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0.97</v>
      </c>
      <c r="AB37" s="75">
        <f>-STOA!N37</f>
        <v>-237.26</v>
      </c>
      <c r="AC37">
        <f t="shared" si="0"/>
        <v>15.792832535073433</v>
      </c>
      <c r="AD37">
        <f t="shared" si="1"/>
        <v>1361.6662868509618</v>
      </c>
      <c r="AE37">
        <f>'IDT-1'!B37</f>
        <v>111</v>
      </c>
      <c r="AF37" s="24"/>
      <c r="AG37">
        <f t="shared" si="2"/>
        <v>1472.6662868509618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-13</v>
      </c>
      <c r="AM37" s="34">
        <f>RTM_PXI!H37</f>
        <v>0</v>
      </c>
      <c r="AN37" s="34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11.139239999999999</v>
      </c>
      <c r="E38">
        <f>GT_NG!P38</f>
        <v>0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80.819999999999993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1008.2343667509305</v>
      </c>
      <c r="P38" s="36">
        <v>59.01</v>
      </c>
      <c r="Q38" s="36">
        <v>38.249999999999993</v>
      </c>
      <c r="R38" s="38">
        <v>47.5</v>
      </c>
      <c r="S38" s="38">
        <v>0</v>
      </c>
      <c r="T38" s="37">
        <f>SUMPRODUCT(LTA!J38:AN38,LTA!J$101:AN$101,LTA!J$103:AN$103)</f>
        <v>341.13</v>
      </c>
      <c r="U38" s="37">
        <f>SUMPRODUCT(LTA!J38:AN38,LTA!J$102:AN$102,LTA!J$103:AN$103)</f>
        <v>73.75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0.97</v>
      </c>
      <c r="AB38" s="75">
        <f>-STOA!N38</f>
        <v>-237.26</v>
      </c>
      <c r="AC38">
        <f t="shared" si="0"/>
        <v>16.045328755763883</v>
      </c>
      <c r="AD38">
        <f t="shared" si="1"/>
        <v>1397.4982779951665</v>
      </c>
      <c r="AE38">
        <f>'IDT-1'!B38</f>
        <v>69</v>
      </c>
      <c r="AF38" s="24"/>
      <c r="AG38">
        <f t="shared" si="2"/>
        <v>1466.4982779951665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-10</v>
      </c>
      <c r="AM38" s="34">
        <f>RTM_PXI!H38</f>
        <v>0</v>
      </c>
      <c r="AN38" s="34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11.139239999999999</v>
      </c>
      <c r="E39">
        <f>GT_NG!P39</f>
        <v>0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80.819999999999993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988.99324138270606</v>
      </c>
      <c r="P39" s="36">
        <v>59.01</v>
      </c>
      <c r="Q39" s="36">
        <v>38.249999999999993</v>
      </c>
      <c r="R39" s="38">
        <v>47.5</v>
      </c>
      <c r="S39" s="38">
        <v>0</v>
      </c>
      <c r="T39" s="37">
        <f>SUMPRODUCT(LTA!J39:AN39,LTA!J$101:AN$101,LTA!J$103:AN$103)</f>
        <v>388.36</v>
      </c>
      <c r="U39" s="37">
        <f>SUMPRODUCT(LTA!J39:AN39,LTA!J$102:AN$102,LTA!J$103:AN$103)</f>
        <v>70.25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0.97</v>
      </c>
      <c r="AB39" s="75">
        <f>-STOA!N39</f>
        <v>-237.26</v>
      </c>
      <c r="AC39">
        <f t="shared" si="0"/>
        <v>16.166323725421908</v>
      </c>
      <c r="AD39">
        <f t="shared" si="1"/>
        <v>1431.866157657284</v>
      </c>
      <c r="AE39">
        <f>'IDT-1'!B39</f>
        <v>44</v>
      </c>
      <c r="AF39" s="24"/>
      <c r="AG39">
        <f t="shared" si="2"/>
        <v>1475.866157657284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0</v>
      </c>
      <c r="AM39" s="34">
        <f>RTM_PXI!H39</f>
        <v>0</v>
      </c>
      <c r="AN39" s="34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11.139239999999999</v>
      </c>
      <c r="E40">
        <f>GT_NG!P40</f>
        <v>0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80.819999999999993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988.99328144210392</v>
      </c>
      <c r="P40" s="36">
        <v>59.01</v>
      </c>
      <c r="Q40" s="36">
        <v>38.249999999999993</v>
      </c>
      <c r="R40" s="38">
        <v>47.5</v>
      </c>
      <c r="S40" s="38">
        <v>0</v>
      </c>
      <c r="T40" s="37">
        <f>SUMPRODUCT(LTA!J40:AN40,LTA!J$101:AN$101,LTA!J$103:AN$103)</f>
        <v>431.82</v>
      </c>
      <c r="U40" s="37">
        <f>SUMPRODUCT(LTA!J40:AN40,LTA!J$102:AN$102,LTA!J$103:AN$103)</f>
        <v>66.75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0.97</v>
      </c>
      <c r="AB40" s="75">
        <f>-STOA!N40</f>
        <v>-237.26</v>
      </c>
      <c r="AC40">
        <f t="shared" si="0"/>
        <v>16.501988061920851</v>
      </c>
      <c r="AD40">
        <f t="shared" si="1"/>
        <v>1471.490533380183</v>
      </c>
      <c r="AE40">
        <f>'IDT-1'!B40</f>
        <v>26</v>
      </c>
      <c r="AF40" s="24"/>
      <c r="AG40">
        <f t="shared" si="2"/>
        <v>1497.490533380183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0</v>
      </c>
      <c r="AM40" s="34">
        <f>RTM_PXI!H40</f>
        <v>0</v>
      </c>
      <c r="AN40" s="34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11.139239999999999</v>
      </c>
      <c r="E41">
        <f>GT_NG!P41</f>
        <v>0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78.17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989.37352571996735</v>
      </c>
      <c r="P41" s="36">
        <v>59.01</v>
      </c>
      <c r="Q41" s="36">
        <v>38.249999999999993</v>
      </c>
      <c r="R41" s="38">
        <v>47.5</v>
      </c>
      <c r="S41" s="38">
        <v>0</v>
      </c>
      <c r="T41" s="37">
        <f>SUMPRODUCT(LTA!J41:AN41,LTA!J$101:AN$101,LTA!J$103:AN$103)</f>
        <v>465.59000000000003</v>
      </c>
      <c r="U41" s="37">
        <f>SUMPRODUCT(LTA!J41:AN41,LTA!J$102:AN$102,LTA!J$103:AN$103)</f>
        <v>63.25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0.97</v>
      </c>
      <c r="AB41" s="75">
        <f>-STOA!N41</f>
        <v>-237.26</v>
      </c>
      <c r="AC41">
        <f t="shared" si="0"/>
        <v>16.737190113854904</v>
      </c>
      <c r="AD41">
        <f t="shared" si="1"/>
        <v>1499.2555756061124</v>
      </c>
      <c r="AE41">
        <f>'IDT-1'!B41</f>
        <v>11</v>
      </c>
      <c r="AF41" s="24"/>
      <c r="AG41">
        <f t="shared" si="2"/>
        <v>1510.2555756061124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11.139239999999999</v>
      </c>
      <c r="E42">
        <f>GT_NG!P42</f>
        <v>0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78.17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974.98065040569475</v>
      </c>
      <c r="P42" s="36">
        <v>59.01</v>
      </c>
      <c r="Q42" s="36">
        <v>38.249999999999993</v>
      </c>
      <c r="R42" s="38">
        <v>47.499999999999993</v>
      </c>
      <c r="S42" s="38">
        <v>0</v>
      </c>
      <c r="T42" s="37">
        <f>SUMPRODUCT(LTA!J42:AN42,LTA!J$101:AN$101,LTA!J$103:AN$103)</f>
        <v>503.14000000000004</v>
      </c>
      <c r="U42" s="37">
        <f>SUMPRODUCT(LTA!J42:AN42,LTA!J$102:AN$102,LTA!J$103:AN$103)</f>
        <v>60.72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0.97</v>
      </c>
      <c r="AB42" s="75">
        <f>-STOA!N42</f>
        <v>-237.26</v>
      </c>
      <c r="AC42">
        <f t="shared" si="0"/>
        <v>16.910457961215016</v>
      </c>
      <c r="AD42">
        <f t="shared" si="1"/>
        <v>1519.7094324444797</v>
      </c>
      <c r="AE42">
        <f>'IDT-1'!B42</f>
        <v>0</v>
      </c>
      <c r="AF42" s="24"/>
      <c r="AG42">
        <f t="shared" si="2"/>
        <v>1519.7094324444797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11.139239999999999</v>
      </c>
      <c r="E43">
        <f>GT_NG!P43</f>
        <v>0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78.17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940.34331704267481</v>
      </c>
      <c r="P43" s="36">
        <v>59.01</v>
      </c>
      <c r="Q43" s="36">
        <v>38.249999999999993</v>
      </c>
      <c r="R43" s="38">
        <v>47.499999999999993</v>
      </c>
      <c r="S43" s="38">
        <v>0</v>
      </c>
      <c r="T43" s="37">
        <f>SUMPRODUCT(LTA!J43:AN43,LTA!J$101:AN$101,LTA!J$103:AN$103)</f>
        <v>530.5</v>
      </c>
      <c r="U43" s="37">
        <f>SUMPRODUCT(LTA!J43:AN43,LTA!J$102:AN$102,LTA!J$103:AN$103)</f>
        <v>55.72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0.97</v>
      </c>
      <c r="AB43" s="75">
        <f>-STOA!N43</f>
        <v>-237.26</v>
      </c>
      <c r="AC43">
        <f t="shared" si="0"/>
        <v>16.925924569114095</v>
      </c>
      <c r="AD43">
        <f t="shared" si="1"/>
        <v>1493.4166324735606</v>
      </c>
      <c r="AE43">
        <f>'IDT-1'!B43</f>
        <v>0</v>
      </c>
      <c r="AF43" s="24"/>
      <c r="AG43">
        <f t="shared" si="2"/>
        <v>1493.4166324735606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-14</v>
      </c>
      <c r="AM43" s="34">
        <f>RTM_PXI!H43</f>
        <v>0</v>
      </c>
      <c r="AN43" s="34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11.139239999999999</v>
      </c>
      <c r="E44">
        <f>GT_NG!P44</f>
        <v>0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78.17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909.64840034490555</v>
      </c>
      <c r="P44" s="36">
        <v>59.01</v>
      </c>
      <c r="Q44" s="36">
        <v>38.249999999999993</v>
      </c>
      <c r="R44" s="38">
        <v>47.499999999999993</v>
      </c>
      <c r="S44" s="38">
        <v>0</v>
      </c>
      <c r="T44" s="37">
        <f>SUMPRODUCT(LTA!J44:AN44,LTA!J$101:AN$101,LTA!J$103:AN$103)</f>
        <v>560.2700000000001</v>
      </c>
      <c r="U44" s="37">
        <f>SUMPRODUCT(LTA!J44:AN44,LTA!J$102:AN$102,LTA!J$103:AN$103)</f>
        <v>54.22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0.97</v>
      </c>
      <c r="AB44" s="75">
        <f>-STOA!N44</f>
        <v>-237.26</v>
      </c>
      <c r="AC44">
        <f t="shared" si="0"/>
        <v>16.871670637953276</v>
      </c>
      <c r="AD44">
        <f t="shared" si="1"/>
        <v>1495.0459697069525</v>
      </c>
      <c r="AE44">
        <f>'IDT-1'!B44</f>
        <v>0</v>
      </c>
      <c r="AF44" s="24"/>
      <c r="AG44">
        <f t="shared" si="2"/>
        <v>1495.0459697069525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-10</v>
      </c>
      <c r="AM44" s="34">
        <f>RTM_PXI!H44</f>
        <v>0</v>
      </c>
      <c r="AN44" s="34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11.139239999999999</v>
      </c>
      <c r="E45">
        <f>GT_NG!P45</f>
        <v>0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78.17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898.88958700212766</v>
      </c>
      <c r="P45" s="36">
        <v>59.01</v>
      </c>
      <c r="Q45" s="36">
        <v>38.249999999999993</v>
      </c>
      <c r="R45" s="38">
        <v>47.499999999999993</v>
      </c>
      <c r="S45" s="38">
        <v>0</v>
      </c>
      <c r="T45" s="37">
        <f>SUMPRODUCT(LTA!J45:AN45,LTA!J$101:AN$101,LTA!J$103:AN$103)</f>
        <v>570.74</v>
      </c>
      <c r="U45" s="37">
        <f>SUMPRODUCT(LTA!J45:AN45,LTA!J$102:AN$102,LTA!J$103:AN$103)</f>
        <v>53.22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0.97</v>
      </c>
      <c r="AB45" s="75">
        <f>-STOA!N45</f>
        <v>-237.26</v>
      </c>
      <c r="AC45">
        <f t="shared" si="0"/>
        <v>16.979440814022389</v>
      </c>
      <c r="AD45">
        <f t="shared" si="1"/>
        <v>1479.6493861881054</v>
      </c>
      <c r="AE45">
        <f>'IDT-1'!B45</f>
        <v>0</v>
      </c>
      <c r="AF45" s="24"/>
      <c r="AG45">
        <f t="shared" si="2"/>
        <v>1479.6493861881054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-24</v>
      </c>
      <c r="AM45" s="34">
        <f>RTM_PXI!H45</f>
        <v>0</v>
      </c>
      <c r="AN45" s="34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11.139239999999999</v>
      </c>
      <c r="E46">
        <f>GT_NG!P46</f>
        <v>0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78.17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882.4769022381862</v>
      </c>
      <c r="P46" s="36">
        <v>59.01</v>
      </c>
      <c r="Q46" s="36">
        <v>38.249999999999993</v>
      </c>
      <c r="R46" s="38">
        <v>47.499999999999993</v>
      </c>
      <c r="S46" s="38">
        <v>0</v>
      </c>
      <c r="T46" s="37">
        <f>SUMPRODUCT(LTA!J46:AN46,LTA!J$101:AN$101,LTA!J$103:AN$103)</f>
        <v>574.94000000000005</v>
      </c>
      <c r="U46" s="37">
        <f>SUMPRODUCT(LTA!J46:AN46,LTA!J$102:AN$102,LTA!J$103:AN$103)</f>
        <v>51.25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0.97</v>
      </c>
      <c r="AB46" s="75">
        <f>-STOA!N46</f>
        <v>-237.26</v>
      </c>
      <c r="AC46">
        <f t="shared" si="0"/>
        <v>16.843363946555506</v>
      </c>
      <c r="AD46">
        <f t="shared" si="1"/>
        <v>1467.602778291631</v>
      </c>
      <c r="AE46">
        <f>'IDT-1'!B46</f>
        <v>0</v>
      </c>
      <c r="AF46" s="24"/>
      <c r="AG46">
        <f t="shared" si="2"/>
        <v>1467.602778291631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-22</v>
      </c>
      <c r="AM46" s="34">
        <f>RTM_PXI!H46</f>
        <v>0</v>
      </c>
      <c r="AN46" s="34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11.139239999999999</v>
      </c>
      <c r="E47">
        <f>GT_NG!P47</f>
        <v>0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78.17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869.9318346769129</v>
      </c>
      <c r="P47" s="36">
        <v>59.01</v>
      </c>
      <c r="Q47" s="36">
        <v>38.249999999999993</v>
      </c>
      <c r="R47" s="38">
        <v>47.499999999999993</v>
      </c>
      <c r="S47" s="38">
        <v>0</v>
      </c>
      <c r="T47" s="37">
        <f>SUMPRODUCT(LTA!J47:AN47,LTA!J$101:AN$101,LTA!J$103:AN$103)</f>
        <v>576.49</v>
      </c>
      <c r="U47" s="37">
        <f>SUMPRODUCT(LTA!J47:AN47,LTA!J$102:AN$102,LTA!J$103:AN$103)</f>
        <v>50.25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0.97</v>
      </c>
      <c r="AB47" s="75">
        <f>-STOA!N47</f>
        <v>-237.26</v>
      </c>
      <c r="AC47">
        <f t="shared" si="0"/>
        <v>16.691778432691471</v>
      </c>
      <c r="AD47">
        <f t="shared" si="1"/>
        <v>1461.7592962442213</v>
      </c>
      <c r="AE47">
        <f>'IDT-1'!B47</f>
        <v>0</v>
      </c>
      <c r="AF47" s="24"/>
      <c r="AG47">
        <f t="shared" si="2"/>
        <v>1461.7592962442213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-16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11.139239999999999</v>
      </c>
      <c r="E48">
        <f>GT_NG!P48</f>
        <v>0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78.17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856.40825716187783</v>
      </c>
      <c r="P48" s="36">
        <v>59.01</v>
      </c>
      <c r="Q48" s="36">
        <v>38.249999999999993</v>
      </c>
      <c r="R48" s="38">
        <v>47.499999999999993</v>
      </c>
      <c r="S48" s="38">
        <v>0</v>
      </c>
      <c r="T48" s="37">
        <f>SUMPRODUCT(LTA!J48:AN48,LTA!J$101:AN$101,LTA!J$103:AN$103)</f>
        <v>577.30000000000007</v>
      </c>
      <c r="U48" s="37">
        <f>SUMPRODUCT(LTA!J48:AN48,LTA!J$102:AN$102,LTA!J$103:AN$103)</f>
        <v>49.25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0.97</v>
      </c>
      <c r="AB48" s="75">
        <f>-STOA!N48</f>
        <v>-237.26</v>
      </c>
      <c r="AC48">
        <f t="shared" si="0"/>
        <v>16.55117090839051</v>
      </c>
      <c r="AD48">
        <f t="shared" si="1"/>
        <v>1451.1863262534873</v>
      </c>
      <c r="AE48">
        <f>'IDT-1'!B48</f>
        <v>0</v>
      </c>
      <c r="AF48" s="24"/>
      <c r="AG48">
        <f t="shared" si="2"/>
        <v>1451.1863262534873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-13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11.139239999999999</v>
      </c>
      <c r="E49">
        <f>GT_NG!P49</f>
        <v>0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78.17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850.36115653322327</v>
      </c>
      <c r="P49" s="36">
        <v>59.01</v>
      </c>
      <c r="Q49" s="36">
        <v>38.249999999999993</v>
      </c>
      <c r="R49" s="38">
        <v>47.499999999999993</v>
      </c>
      <c r="S49" s="38">
        <v>0</v>
      </c>
      <c r="T49" s="37">
        <f>SUMPRODUCT(LTA!J49:AN49,LTA!J$101:AN$101,LTA!J$103:AN$103)</f>
        <v>577.38000000000011</v>
      </c>
      <c r="U49" s="37">
        <f>SUMPRODUCT(LTA!J49:AN49,LTA!J$102:AN$102,LTA!J$103:AN$103)</f>
        <v>49.25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0.97</v>
      </c>
      <c r="AB49" s="75">
        <f>-STOA!N49</f>
        <v>-237.26</v>
      </c>
      <c r="AC49">
        <f t="shared" si="0"/>
        <v>16.526460736284481</v>
      </c>
      <c r="AD49">
        <f t="shared" si="1"/>
        <v>1442.243935796939</v>
      </c>
      <c r="AE49">
        <f>'IDT-1'!B49</f>
        <v>0</v>
      </c>
      <c r="AF49" s="24"/>
      <c r="AG49">
        <f t="shared" si="2"/>
        <v>1442.243935796939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-16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11.139239999999999</v>
      </c>
      <c r="E50">
        <f>GT_NG!P50</f>
        <v>0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78.17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826.18663570440094</v>
      </c>
      <c r="P50" s="36">
        <v>59.01</v>
      </c>
      <c r="Q50" s="36">
        <v>38.249999999999993</v>
      </c>
      <c r="R50" s="38">
        <v>47.499999999999993</v>
      </c>
      <c r="S50" s="38">
        <v>0</v>
      </c>
      <c r="T50" s="37">
        <f>SUMPRODUCT(LTA!J50:AN50,LTA!J$101:AN$101,LTA!J$103:AN$103)</f>
        <v>577.70000000000005</v>
      </c>
      <c r="U50" s="37">
        <f>SUMPRODUCT(LTA!J50:AN50,LTA!J$102:AN$102,LTA!J$103:AN$103)</f>
        <v>49.25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0.97</v>
      </c>
      <c r="AB50" s="75">
        <f>-STOA!N50</f>
        <v>-237.26</v>
      </c>
      <c r="AC50">
        <f t="shared" si="0"/>
        <v>16.402323180846373</v>
      </c>
      <c r="AD50">
        <f t="shared" si="1"/>
        <v>1409.5135525235546</v>
      </c>
      <c r="AE50">
        <f>'IDT-1'!B50</f>
        <v>0</v>
      </c>
      <c r="AF50" s="24"/>
      <c r="AG50">
        <f t="shared" si="2"/>
        <v>1409.5135525235546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-25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11.139239999999999</v>
      </c>
      <c r="E51">
        <f>GT_NG!P51</f>
        <v>0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80.819999999999993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804.62356772865758</v>
      </c>
      <c r="P51" s="36">
        <v>59.01</v>
      </c>
      <c r="Q51" s="36">
        <v>38.249999999999993</v>
      </c>
      <c r="R51" s="38">
        <v>47.499999999999993</v>
      </c>
      <c r="S51" s="38">
        <v>0</v>
      </c>
      <c r="T51" s="37">
        <f>SUMPRODUCT(LTA!J51:AN51,LTA!J$101:AN$101,LTA!J$103:AN$103)</f>
        <v>577.70000000000005</v>
      </c>
      <c r="U51" s="37">
        <f>SUMPRODUCT(LTA!J51:AN51,LTA!J$102:AN$102,LTA!J$103:AN$103)</f>
        <v>49.25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0.97</v>
      </c>
      <c r="AB51" s="75">
        <f>-STOA!N51</f>
        <v>-237.26</v>
      </c>
      <c r="AC51">
        <f t="shared" si="0"/>
        <v>16.175684148051019</v>
      </c>
      <c r="AD51">
        <f t="shared" si="1"/>
        <v>1398.8271235806067</v>
      </c>
      <c r="AE51">
        <f>'IDT-1'!B51</f>
        <v>0</v>
      </c>
      <c r="AF51" s="24"/>
      <c r="AG51">
        <f t="shared" si="2"/>
        <v>1398.8271235806067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-17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11.139239999999999</v>
      </c>
      <c r="E52">
        <f>GT_NG!P52</f>
        <v>0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80.819999999999993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784.3547690082371</v>
      </c>
      <c r="P52" s="36">
        <v>59.01</v>
      </c>
      <c r="Q52" s="36">
        <v>38.249999999999993</v>
      </c>
      <c r="R52" s="38">
        <v>47.499999999999993</v>
      </c>
      <c r="S52" s="38">
        <v>0</v>
      </c>
      <c r="T52" s="37">
        <f>SUMPRODUCT(LTA!J52:AN52,LTA!J$101:AN$101,LTA!J$103:AN$103)</f>
        <v>577.70000000000005</v>
      </c>
      <c r="U52" s="37">
        <f>SUMPRODUCT(LTA!J52:AN52,LTA!J$102:AN$102,LTA!J$103:AN$103)</f>
        <v>49.25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0.97</v>
      </c>
      <c r="AB52" s="75">
        <f>-STOA!N52</f>
        <v>-237.26</v>
      </c>
      <c r="AC52">
        <f t="shared" si="0"/>
        <v>15.996955081074596</v>
      </c>
      <c r="AD52">
        <f t="shared" si="1"/>
        <v>1379.7370539271624</v>
      </c>
      <c r="AE52">
        <f>'IDT-1'!B52</f>
        <v>0</v>
      </c>
      <c r="AF52" s="24"/>
      <c r="AG52">
        <f t="shared" si="2"/>
        <v>1379.7370539271624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-16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11.139239999999999</v>
      </c>
      <c r="E53">
        <f>GT_NG!P53</f>
        <v>0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80.819999999999993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764.37217711511585</v>
      </c>
      <c r="P53" s="36">
        <v>59.01</v>
      </c>
      <c r="Q53" s="36">
        <v>38.249999999999993</v>
      </c>
      <c r="R53" s="38">
        <v>47.499999999999993</v>
      </c>
      <c r="S53" s="38">
        <v>0</v>
      </c>
      <c r="T53" s="37">
        <f>SUMPRODUCT(LTA!J53:AN53,LTA!J$101:AN$101,LTA!J$103:AN$103)</f>
        <v>584.70000000000005</v>
      </c>
      <c r="U53" s="37">
        <f>SUMPRODUCT(LTA!J53:AN53,LTA!J$102:AN$102,LTA!J$103:AN$103)</f>
        <v>49.25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0.97</v>
      </c>
      <c r="AB53" s="75">
        <f>-STOA!N53</f>
        <v>-237.26</v>
      </c>
      <c r="AC53">
        <f t="shared" si="0"/>
        <v>16.023439832770602</v>
      </c>
      <c r="AD53">
        <f t="shared" si="1"/>
        <v>1350.7279772823454</v>
      </c>
      <c r="AE53">
        <f>'IDT-1'!B53</f>
        <v>0</v>
      </c>
      <c r="AF53" s="24"/>
      <c r="AG53">
        <f t="shared" si="2"/>
        <v>1350.7279772823454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-32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11.139239999999999</v>
      </c>
      <c r="E54">
        <f>GT_NG!P54</f>
        <v>0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80.819999999999993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742.99113348535127</v>
      </c>
      <c r="P54" s="36">
        <v>59.01</v>
      </c>
      <c r="Q54" s="36">
        <v>38.249999999999993</v>
      </c>
      <c r="R54" s="38">
        <v>47.499999999999993</v>
      </c>
      <c r="S54" s="38">
        <v>0</v>
      </c>
      <c r="T54" s="37">
        <f>SUMPRODUCT(LTA!J54:AN54,LTA!J$101:AN$101,LTA!J$103:AN$103)</f>
        <v>584.6400000000001</v>
      </c>
      <c r="U54" s="37">
        <f>SUMPRODUCT(LTA!J54:AN54,LTA!J$102:AN$102,LTA!J$103:AN$103)</f>
        <v>49.25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0.97</v>
      </c>
      <c r="AB54" s="75">
        <f>-STOA!N54</f>
        <v>-237.26</v>
      </c>
      <c r="AC54">
        <f t="shared" si="0"/>
        <v>15.894162012629916</v>
      </c>
      <c r="AD54">
        <f t="shared" si="1"/>
        <v>1323.4162114727214</v>
      </c>
      <c r="AE54">
        <f>'IDT-1'!B54</f>
        <v>0</v>
      </c>
      <c r="AF54" s="24"/>
      <c r="AG54">
        <f t="shared" si="2"/>
        <v>1323.4162114727214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-38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11.139239999999999</v>
      </c>
      <c r="E55">
        <f>GT_NG!P55</f>
        <v>0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80.819999999999993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730.80375666358407</v>
      </c>
      <c r="P55" s="36">
        <v>28.97</v>
      </c>
      <c r="Q55" s="36">
        <v>14.48</v>
      </c>
      <c r="R55" s="38">
        <v>47.499999999999993</v>
      </c>
      <c r="S55" s="38">
        <v>0</v>
      </c>
      <c r="T55" s="37">
        <f>SUMPRODUCT(LTA!J55:AN55,LTA!J$101:AN$101,LTA!J$103:AN$103)</f>
        <v>584.86</v>
      </c>
      <c r="U55" s="37">
        <f>SUMPRODUCT(LTA!J55:AN55,LTA!J$102:AN$102,LTA!J$103:AN$103)</f>
        <v>49.25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0.97</v>
      </c>
      <c r="AB55" s="75">
        <f>-STOA!N55</f>
        <v>-237.26</v>
      </c>
      <c r="AC55">
        <f t="shared" si="0"/>
        <v>15.121381946479955</v>
      </c>
      <c r="AD55">
        <f t="shared" si="1"/>
        <v>1284.4116147171042</v>
      </c>
      <c r="AE55">
        <f>'IDT-1'!B55</f>
        <v>0</v>
      </c>
      <c r="AF55" s="24"/>
      <c r="AG55">
        <f t="shared" si="2"/>
        <v>1284.4116147171042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-12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11.139239999999999</v>
      </c>
      <c r="E56">
        <f>GT_NG!P56</f>
        <v>0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80.819999999999993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721.45487499925707</v>
      </c>
      <c r="P56" s="36">
        <v>28.97</v>
      </c>
      <c r="Q56" s="36">
        <v>14.48</v>
      </c>
      <c r="R56" s="38">
        <v>47.499999999999993</v>
      </c>
      <c r="S56" s="38">
        <v>0</v>
      </c>
      <c r="T56" s="37">
        <f>SUMPRODUCT(LTA!J56:AN56,LTA!J$101:AN$101,LTA!J$103:AN$103)</f>
        <v>584.49</v>
      </c>
      <c r="U56" s="37">
        <f>SUMPRODUCT(LTA!J56:AN56,LTA!J$102:AN$102,LTA!J$103:AN$103)</f>
        <v>50.22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0.97</v>
      </c>
      <c r="AB56" s="75">
        <f>-STOA!N56</f>
        <v>-237.26</v>
      </c>
      <c r="AC56">
        <f t="shared" si="0"/>
        <v>15.141074075473387</v>
      </c>
      <c r="AD56">
        <f t="shared" si="1"/>
        <v>1264.6430409237837</v>
      </c>
      <c r="AE56">
        <f>'IDT-1'!B56</f>
        <v>0</v>
      </c>
      <c r="AF56" s="24"/>
      <c r="AG56">
        <f t="shared" si="2"/>
        <v>1264.6430409237837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-23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11.139239999999999</v>
      </c>
      <c r="E57">
        <f>GT_NG!P57</f>
        <v>0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80.819999999999993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693.66437466053708</v>
      </c>
      <c r="P57" s="36">
        <v>28.97</v>
      </c>
      <c r="Q57" s="36">
        <v>14.48</v>
      </c>
      <c r="R57" s="38">
        <v>47.499999999999993</v>
      </c>
      <c r="S57" s="38">
        <v>0</v>
      </c>
      <c r="T57" s="37">
        <f>SUMPRODUCT(LTA!J57:AN57,LTA!J$101:AN$101,LTA!J$103:AN$103)</f>
        <v>590.17999999999995</v>
      </c>
      <c r="U57" s="37">
        <f>SUMPRODUCT(LTA!J57:AN57,LTA!J$102:AN$102,LTA!J$103:AN$103)</f>
        <v>59.02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0.97</v>
      </c>
      <c r="AB57" s="75">
        <f>-STOA!N57</f>
        <v>-237.26</v>
      </c>
      <c r="AC57">
        <f t="shared" si="0"/>
        <v>14.834513244955691</v>
      </c>
      <c r="AD57">
        <f t="shared" si="1"/>
        <v>1274.6491014155815</v>
      </c>
      <c r="AE57">
        <f>'IDT-1'!B57</f>
        <v>0</v>
      </c>
      <c r="AF57" s="24"/>
      <c r="AG57">
        <f t="shared" si="2"/>
        <v>1274.6491014155815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11.139239999999999</v>
      </c>
      <c r="E58">
        <f>GT_NG!P58</f>
        <v>0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80.819999999999993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693.66437466053708</v>
      </c>
      <c r="P58" s="36">
        <v>28.97</v>
      </c>
      <c r="Q58" s="36">
        <v>14.48</v>
      </c>
      <c r="R58" s="38">
        <v>47.499999999999993</v>
      </c>
      <c r="S58" s="38">
        <v>0</v>
      </c>
      <c r="T58" s="37">
        <f>SUMPRODUCT(LTA!J58:AN58,LTA!J$101:AN$101,LTA!J$103:AN$103)</f>
        <v>590.61</v>
      </c>
      <c r="U58" s="37">
        <f>SUMPRODUCT(LTA!J58:AN58,LTA!J$102:AN$102,LTA!J$103:AN$103)</f>
        <v>60.12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0.97</v>
      </c>
      <c r="AB58" s="75">
        <f>-STOA!N58</f>
        <v>-237.26</v>
      </c>
      <c r="AC58">
        <f t="shared" si="0"/>
        <v>14.847365244955689</v>
      </c>
      <c r="AD58">
        <f t="shared" si="1"/>
        <v>1276.1662494155814</v>
      </c>
      <c r="AE58">
        <f>'IDT-1'!B58</f>
        <v>0</v>
      </c>
      <c r="AF58" s="24"/>
      <c r="AG58">
        <f t="shared" si="2"/>
        <v>1276.1662494155814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11.139239999999999</v>
      </c>
      <c r="E59">
        <f>GT_NG!P59</f>
        <v>0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80.819999999999993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683.67305891318483</v>
      </c>
      <c r="P59" s="36">
        <v>28.97</v>
      </c>
      <c r="Q59" s="36">
        <v>14.48</v>
      </c>
      <c r="R59" s="38">
        <v>47.499999999999993</v>
      </c>
      <c r="S59" s="38">
        <v>0</v>
      </c>
      <c r="T59" s="37">
        <f>SUMPRODUCT(LTA!J59:AN59,LTA!J$101:AN$101,LTA!J$103:AN$103)</f>
        <v>591.16999999999996</v>
      </c>
      <c r="U59" s="37">
        <f>SUMPRODUCT(LTA!J59:AN59,LTA!J$102:AN$102,LTA!J$103:AN$103)</f>
        <v>61.42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0.97</v>
      </c>
      <c r="AB59" s="75">
        <f>-STOA!N59</f>
        <v>-237.26</v>
      </c>
      <c r="AC59">
        <f t="shared" si="0"/>
        <v>14.827698192677934</v>
      </c>
      <c r="AD59">
        <f t="shared" si="1"/>
        <v>1273.8446007205071</v>
      </c>
      <c r="AE59">
        <f>'IDT-1'!B59</f>
        <v>0</v>
      </c>
      <c r="AF59" s="24"/>
      <c r="AG59">
        <f t="shared" si="2"/>
        <v>1273.8446007205071</v>
      </c>
      <c r="AI59" s="34">
        <f>PXIL!H59</f>
        <v>0</v>
      </c>
      <c r="AJ59" s="34">
        <f>PXIL!N59</f>
        <v>0</v>
      </c>
      <c r="AK59" s="34">
        <f>RTM_IEX!H59</f>
        <v>5.79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11.139239999999999</v>
      </c>
      <c r="E60">
        <f>GT_NG!P60</f>
        <v>0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80.819999999999993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683.67305891318483</v>
      </c>
      <c r="P60" s="36">
        <v>28.967120564556204</v>
      </c>
      <c r="Q60" s="36">
        <v>14.48</v>
      </c>
      <c r="R60" s="38">
        <v>47.499999999999993</v>
      </c>
      <c r="S60" s="38">
        <v>0</v>
      </c>
      <c r="T60" s="37">
        <f>SUMPRODUCT(LTA!J60:AN60,LTA!J$101:AN$101,LTA!J$103:AN$103)</f>
        <v>584.25</v>
      </c>
      <c r="U60" s="37">
        <f>SUMPRODUCT(LTA!J60:AN60,LTA!J$102:AN$102,LTA!J$103:AN$103)</f>
        <v>62.52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0.97</v>
      </c>
      <c r="AB60" s="75">
        <f>-STOA!N60</f>
        <v>-237.26</v>
      </c>
      <c r="AC60">
        <f t="shared" si="0"/>
        <v>14.811294005420203</v>
      </c>
      <c r="AD60">
        <f t="shared" si="1"/>
        <v>1271.908125472321</v>
      </c>
      <c r="AE60">
        <f>'IDT-1'!B60</f>
        <v>0</v>
      </c>
      <c r="AF60" s="24"/>
      <c r="AG60">
        <f t="shared" si="2"/>
        <v>1271.908125472321</v>
      </c>
      <c r="AI60" s="34">
        <f>PXIL!H60</f>
        <v>0</v>
      </c>
      <c r="AJ60" s="34">
        <f>PXIL!N60</f>
        <v>0</v>
      </c>
      <c r="AK60" s="34">
        <f>RTM_IEX!H60</f>
        <v>9.66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11.139239999999999</v>
      </c>
      <c r="E61">
        <f>GT_NG!P61</f>
        <v>0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82.89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720.23038704126884</v>
      </c>
      <c r="P61" s="36">
        <v>28.967120564556204</v>
      </c>
      <c r="Q61" s="36">
        <v>14.48</v>
      </c>
      <c r="R61" s="38">
        <v>47.499999999999993</v>
      </c>
      <c r="S61" s="38">
        <v>0</v>
      </c>
      <c r="T61" s="37">
        <f>SUMPRODUCT(LTA!J61:AN61,LTA!J$101:AN$101,LTA!J$103:AN$103)</f>
        <v>581.19000000000005</v>
      </c>
      <c r="U61" s="37">
        <f>SUMPRODUCT(LTA!J61:AN61,LTA!J$102:AN$102,LTA!J$103:AN$103)</f>
        <v>63.62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0.97</v>
      </c>
      <c r="AB61" s="75">
        <f>-STOA!N61</f>
        <v>-237.26</v>
      </c>
      <c r="AC61">
        <f t="shared" si="0"/>
        <v>15.47018460566545</v>
      </c>
      <c r="AD61">
        <f t="shared" si="1"/>
        <v>1247.2565630001595</v>
      </c>
      <c r="AE61">
        <f>'IDT-1'!B61</f>
        <v>0</v>
      </c>
      <c r="AF61" s="24"/>
      <c r="AG61">
        <f t="shared" si="2"/>
        <v>1247.2565630001595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-51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11.139239999999999</v>
      </c>
      <c r="E62">
        <f>GT_NG!P62</f>
        <v>0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82.89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728.62090100285616</v>
      </c>
      <c r="P62" s="36">
        <v>28.967120564556204</v>
      </c>
      <c r="Q62" s="36">
        <v>14.48</v>
      </c>
      <c r="R62" s="38">
        <v>47.499999999999993</v>
      </c>
      <c r="S62" s="38">
        <v>0</v>
      </c>
      <c r="T62" s="37">
        <f>SUMPRODUCT(LTA!J62:AN62,LTA!J$101:AN$101,LTA!J$103:AN$103)</f>
        <v>574.16000000000008</v>
      </c>
      <c r="U62" s="37">
        <f>SUMPRODUCT(LTA!J62:AN62,LTA!J$102:AN$102,LTA!J$103:AN$103)</f>
        <v>65.22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0.97</v>
      </c>
      <c r="AB62" s="75">
        <f>-STOA!N62</f>
        <v>-237.26</v>
      </c>
      <c r="AC62">
        <f t="shared" si="0"/>
        <v>15.588235657916568</v>
      </c>
      <c r="AD62">
        <f t="shared" si="1"/>
        <v>1239.099025909496</v>
      </c>
      <c r="AE62">
        <f>'IDT-1'!B62</f>
        <v>0</v>
      </c>
      <c r="AF62" s="24"/>
      <c r="AG62">
        <f t="shared" si="2"/>
        <v>1239.099025909496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-62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11.139239999999999</v>
      </c>
      <c r="E63">
        <f>GT_NG!P63</f>
        <v>0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82.89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768.81713182104988</v>
      </c>
      <c r="P63" s="36">
        <v>28.967120564556204</v>
      </c>
      <c r="Q63" s="36">
        <v>14.48</v>
      </c>
      <c r="R63" s="38">
        <v>47.499999999999993</v>
      </c>
      <c r="S63" s="38">
        <v>0</v>
      </c>
      <c r="T63" s="37">
        <f>SUMPRODUCT(LTA!J63:AN63,LTA!J$101:AN$101,LTA!J$103:AN$103)</f>
        <v>561.27</v>
      </c>
      <c r="U63" s="37">
        <f>SUMPRODUCT(LTA!J63:AN63,LTA!J$102:AN$102,LTA!J$103:AN$103)</f>
        <v>67.819999999999993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0.77</v>
      </c>
      <c r="AB63" s="75">
        <f>-STOA!N63</f>
        <v>-237.26</v>
      </c>
      <c r="AC63">
        <f t="shared" si="0"/>
        <v>15.947893047212949</v>
      </c>
      <c r="AD63">
        <f t="shared" si="1"/>
        <v>1255.4455993383929</v>
      </c>
      <c r="AE63">
        <f>'IDT-1'!B63</f>
        <v>0</v>
      </c>
      <c r="AF63" s="24"/>
      <c r="AG63">
        <f t="shared" si="2"/>
        <v>1255.4455993383929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-75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11.139239999999999</v>
      </c>
      <c r="E64">
        <f>GT_NG!P64</f>
        <v>0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82.89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768.81713182104988</v>
      </c>
      <c r="P64" s="36">
        <v>28.967120564556204</v>
      </c>
      <c r="Q64" s="36">
        <v>14.48</v>
      </c>
      <c r="R64" s="38">
        <v>47.499999999999993</v>
      </c>
      <c r="S64" s="38">
        <v>0</v>
      </c>
      <c r="T64" s="37">
        <f>SUMPRODUCT(LTA!J64:AN64,LTA!J$101:AN$101,LTA!J$103:AN$103)</f>
        <v>547.20000000000005</v>
      </c>
      <c r="U64" s="37">
        <f>SUMPRODUCT(LTA!J64:AN64,LTA!J$102:AN$102,LTA!J$103:AN$103)</f>
        <v>69.22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0.77</v>
      </c>
      <c r="AB64" s="75">
        <f>-STOA!N64</f>
        <v>-237.26</v>
      </c>
      <c r="AC64">
        <f t="shared" si="0"/>
        <v>15.748282312239171</v>
      </c>
      <c r="AD64">
        <f t="shared" si="1"/>
        <v>1253.9752100733672</v>
      </c>
      <c r="AE64">
        <f>'IDT-1'!B64</f>
        <v>0</v>
      </c>
      <c r="AF64" s="24"/>
      <c r="AG64">
        <f t="shared" si="2"/>
        <v>1253.9752100733672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-64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11.139239999999999</v>
      </c>
      <c r="E65">
        <f>GT_NG!P65</f>
        <v>0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82.89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767.39110251741431</v>
      </c>
      <c r="P65" s="36">
        <v>28.967120564556204</v>
      </c>
      <c r="Q65" s="36">
        <v>14.48</v>
      </c>
      <c r="R65" s="38">
        <v>47.499999999999993</v>
      </c>
      <c r="S65" s="38">
        <v>0</v>
      </c>
      <c r="T65" s="37">
        <f>SUMPRODUCT(LTA!J65:AN65,LTA!J$101:AN$101,LTA!J$103:AN$103)</f>
        <v>521.22</v>
      </c>
      <c r="U65" s="37">
        <f>SUMPRODUCT(LTA!J65:AN65,LTA!J$102:AN$102,LTA!J$103:AN$103)</f>
        <v>71.38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0.77</v>
      </c>
      <c r="AB65" s="75">
        <f>-STOA!N65</f>
        <v>-237.26</v>
      </c>
      <c r="AC65">
        <f t="shared" si="0"/>
        <v>15.612456085612633</v>
      </c>
      <c r="AD65">
        <f t="shared" si="1"/>
        <v>1219.8650069963578</v>
      </c>
      <c r="AE65">
        <f>'IDT-1'!B65</f>
        <v>0</v>
      </c>
      <c r="AF65" s="24"/>
      <c r="AG65">
        <f t="shared" si="2"/>
        <v>1219.8650069963578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-73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11.139239999999999</v>
      </c>
      <c r="E66">
        <f>GT_NG!P66</f>
        <v>0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82.89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777.30990031137424</v>
      </c>
      <c r="P66" s="36">
        <v>28.967120564556204</v>
      </c>
      <c r="Q66" s="36">
        <v>14.48</v>
      </c>
      <c r="R66" s="38">
        <v>47.499999999999993</v>
      </c>
      <c r="S66" s="38">
        <v>0</v>
      </c>
      <c r="T66" s="37">
        <f>SUMPRODUCT(LTA!J66:AN66,LTA!J$101:AN$101,LTA!J$103:AN$103)</f>
        <v>489.78</v>
      </c>
      <c r="U66" s="37">
        <f>SUMPRODUCT(LTA!J66:AN66,LTA!J$102:AN$102,LTA!J$103:AN$103)</f>
        <v>72.180000000000007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0.77</v>
      </c>
      <c r="AB66" s="75">
        <f>-STOA!N66</f>
        <v>-237.26</v>
      </c>
      <c r="AC66">
        <f t="shared" si="0"/>
        <v>15.277445990309005</v>
      </c>
      <c r="AD66">
        <f t="shared" si="1"/>
        <v>1218.4788148856214</v>
      </c>
      <c r="AE66">
        <f>'IDT-1'!B66</f>
        <v>0</v>
      </c>
      <c r="AF66" s="24"/>
      <c r="AG66">
        <f t="shared" si="2"/>
        <v>1218.4788148856214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-54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11.139239999999999</v>
      </c>
      <c r="E67">
        <f>GT_NG!P67</f>
        <v>0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82.89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786.71530215242001</v>
      </c>
      <c r="P67" s="36">
        <v>59.01</v>
      </c>
      <c r="Q67" s="36">
        <v>38.249999999999993</v>
      </c>
      <c r="R67" s="38">
        <v>47.499999999999993</v>
      </c>
      <c r="S67" s="38">
        <v>0</v>
      </c>
      <c r="T67" s="37">
        <f>SUMPRODUCT(LTA!J67:AN67,LTA!J$101:AN$101,LTA!J$103:AN$103)</f>
        <v>450.43</v>
      </c>
      <c r="U67" s="37">
        <f>SUMPRODUCT(LTA!J67:AN67,LTA!J$102:AN$102,LTA!J$103:AN$103)</f>
        <v>64.680000000000007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0.53</v>
      </c>
      <c r="AB67" s="75">
        <f>-STOA!N67</f>
        <v>-237.26</v>
      </c>
      <c r="AC67">
        <f t="shared" si="0"/>
        <v>15.429865868481293</v>
      </c>
      <c r="AD67">
        <f t="shared" si="1"/>
        <v>1232.4546762839386</v>
      </c>
      <c r="AE67">
        <f>'IDT-1'!B67</f>
        <v>0</v>
      </c>
      <c r="AF67" s="24"/>
      <c r="AG67">
        <f t="shared" si="2"/>
        <v>1232.4546762839386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-56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11.139239999999999</v>
      </c>
      <c r="E68">
        <f>GT_NG!P68</f>
        <v>0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82.89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804.16883700450398</v>
      </c>
      <c r="P68" s="36">
        <v>59.01</v>
      </c>
      <c r="Q68" s="36">
        <v>38.249999999999993</v>
      </c>
      <c r="R68" s="38">
        <v>47.499999999999993</v>
      </c>
      <c r="S68" s="38">
        <v>0</v>
      </c>
      <c r="T68" s="37">
        <f>SUMPRODUCT(LTA!J68:AN68,LTA!J$101:AN$101,LTA!J$103:AN$103)</f>
        <v>411.12</v>
      </c>
      <c r="U68" s="37">
        <f>SUMPRODUCT(LTA!J68:AN68,LTA!J$102:AN$102,LTA!J$103:AN$103)</f>
        <v>66.45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0.53</v>
      </c>
      <c r="AB68" s="75">
        <f>-STOA!N68</f>
        <v>-237.26</v>
      </c>
      <c r="AC68">
        <f t="shared" ref="AC68:AC98" si="3">SUMIF(B68:AB68,"&gt;0")*$AC$2-SUMIF(B68:AB68,"&lt;0")*($AC$2/(1-$AC$2))+SUMIF(AI68:AR68,"&gt;0")*$AC$2-SUMIF(AI68:AR68,"&lt;0")*($AC$2/(1-$AC$2))</f>
        <v>15.015475987217016</v>
      </c>
      <c r="AD68">
        <f t="shared" ref="AD68:AD98" si="4">SUM(B68:AB68,AI68:AV68)-AC68</f>
        <v>1241.7826010172869</v>
      </c>
      <c r="AE68">
        <f>'IDT-1'!B68</f>
        <v>0</v>
      </c>
      <c r="AF68" s="24"/>
      <c r="AG68">
        <f t="shared" ref="AG68:AG98" si="5">SUM(AD68:AF68)</f>
        <v>1241.7826010172869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-27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11.139239999999999</v>
      </c>
      <c r="E69">
        <f>GT_NG!P69</f>
        <v>0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82.89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818.27478220461592</v>
      </c>
      <c r="P69" s="36">
        <v>59.01</v>
      </c>
      <c r="Q69" s="36">
        <v>38.249999999999993</v>
      </c>
      <c r="R69" s="38">
        <v>47.499999999999993</v>
      </c>
      <c r="S69" s="38">
        <v>0</v>
      </c>
      <c r="T69" s="37">
        <f>SUMPRODUCT(LTA!J69:AN69,LTA!J$101:AN$101,LTA!J$103:AN$103)</f>
        <v>367.99</v>
      </c>
      <c r="U69" s="37">
        <f>SUMPRODUCT(LTA!J69:AN69,LTA!J$102:AN$102,LTA!J$103:AN$103)</f>
        <v>68.710000000000008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0.53</v>
      </c>
      <c r="AB69" s="75">
        <f>-STOA!N69</f>
        <v>-237.26</v>
      </c>
      <c r="AC69">
        <f t="shared" si="3"/>
        <v>14.667356668325953</v>
      </c>
      <c r="AD69">
        <f t="shared" si="4"/>
        <v>1254.9166655362899</v>
      </c>
      <c r="AE69">
        <f>'IDT-1'!B69</f>
        <v>0</v>
      </c>
      <c r="AF69" s="24"/>
      <c r="AG69">
        <f t="shared" si="5"/>
        <v>1254.9166655362899</v>
      </c>
      <c r="AI69" s="34">
        <f>PXIL!H69</f>
        <v>0</v>
      </c>
      <c r="AJ69" s="34">
        <f>PXIL!N69</f>
        <v>0</v>
      </c>
      <c r="AK69" s="34">
        <f>RTM_IEX!H69</f>
        <v>12.55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11.139239999999999</v>
      </c>
      <c r="E70">
        <f>GT_NG!P70</f>
        <v>0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82.89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877.58252263074814</v>
      </c>
      <c r="P70" s="36">
        <v>59.01</v>
      </c>
      <c r="Q70" s="36">
        <v>38.249999999999993</v>
      </c>
      <c r="R70" s="38">
        <v>47.499999999999993</v>
      </c>
      <c r="S70" s="38">
        <v>0</v>
      </c>
      <c r="T70" s="37">
        <f>SUMPRODUCT(LTA!J70:AN70,LTA!J$101:AN$101,LTA!J$103:AN$103)</f>
        <v>322.91000000000003</v>
      </c>
      <c r="U70" s="37">
        <f>SUMPRODUCT(LTA!J70:AN70,LTA!J$102:AN$102,LTA!J$103:AN$103)</f>
        <v>71.509999999999991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0.53</v>
      </c>
      <c r="AB70" s="75">
        <f>-STOA!N70</f>
        <v>-237.26</v>
      </c>
      <c r="AC70">
        <f t="shared" si="3"/>
        <v>14.786113687905464</v>
      </c>
      <c r="AD70">
        <f t="shared" si="4"/>
        <v>1268.9356489428428</v>
      </c>
      <c r="AE70">
        <f>'IDT-1'!B70</f>
        <v>0</v>
      </c>
      <c r="AF70" s="24"/>
      <c r="AG70">
        <f t="shared" si="5"/>
        <v>1268.9356489428428</v>
      </c>
      <c r="AI70" s="34">
        <f>PXIL!H70</f>
        <v>0</v>
      </c>
      <c r="AJ70" s="34">
        <f>PXIL!N70</f>
        <v>0</v>
      </c>
      <c r="AK70" s="34">
        <f>RTM_IEX!H70</f>
        <v>9.66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11.139239999999999</v>
      </c>
      <c r="E71">
        <f>GT_NG!P71</f>
        <v>0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82.89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938.54471431142531</v>
      </c>
      <c r="P71" s="36">
        <v>59.01</v>
      </c>
      <c r="Q71" s="36">
        <v>38.249999999999993</v>
      </c>
      <c r="R71" s="38">
        <v>39.97</v>
      </c>
      <c r="S71" s="38">
        <v>0</v>
      </c>
      <c r="T71" s="37">
        <f>SUMPRODUCT(LTA!J71:AN71,LTA!J$101:AN$101,LTA!J$103:AN$103)</f>
        <v>285.59999999999997</v>
      </c>
      <c r="U71" s="37">
        <f>SUMPRODUCT(LTA!J71:AN71,LTA!J$102:AN$102,LTA!J$103:AN$103)</f>
        <v>76.210000000000008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0.53</v>
      </c>
      <c r="AB71" s="75">
        <f>-STOA!N71</f>
        <v>-237.26</v>
      </c>
      <c r="AC71">
        <f t="shared" si="3"/>
        <v>15.074712725695598</v>
      </c>
      <c r="AD71">
        <f t="shared" si="4"/>
        <v>1256.8092415857295</v>
      </c>
      <c r="AE71">
        <f>'IDT-1'!B71</f>
        <v>0</v>
      </c>
      <c r="AF71" s="24"/>
      <c r="AG71">
        <f t="shared" si="5"/>
        <v>1256.8092415857295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-23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11.139239999999999</v>
      </c>
      <c r="E72">
        <f>GT_NG!P72</f>
        <v>0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82.89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994.95492185648573</v>
      </c>
      <c r="P72" s="36">
        <v>59.01</v>
      </c>
      <c r="Q72" s="36">
        <v>38.249999999999993</v>
      </c>
      <c r="R72" s="38">
        <v>26.279999999999998</v>
      </c>
      <c r="S72" s="38">
        <v>0</v>
      </c>
      <c r="T72" s="37">
        <f>SUMPRODUCT(LTA!J72:AN72,LTA!J$101:AN$101,LTA!J$103:AN$103)</f>
        <v>238.82999999999998</v>
      </c>
      <c r="U72" s="37">
        <f>SUMPRODUCT(LTA!J72:AN72,LTA!J$102:AN$102,LTA!J$103:AN$103)</f>
        <v>79.210000000000008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0.53</v>
      </c>
      <c r="AB72" s="75">
        <f>-STOA!N72</f>
        <v>-237.26</v>
      </c>
      <c r="AC72">
        <f t="shared" si="3"/>
        <v>14.871057841401658</v>
      </c>
      <c r="AD72">
        <f t="shared" si="4"/>
        <v>1278.9631040150841</v>
      </c>
      <c r="AE72">
        <f>'IDT-1'!B72</f>
        <v>0</v>
      </c>
      <c r="AF72" s="24"/>
      <c r="AG72">
        <f t="shared" si="5"/>
        <v>1278.9631040150841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11.139239999999999</v>
      </c>
      <c r="E73">
        <f>GT_NG!P73</f>
        <v>0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82.89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1063.3858864768772</v>
      </c>
      <c r="P73" s="36">
        <v>59.01</v>
      </c>
      <c r="Q73" s="36">
        <v>38.249999999999993</v>
      </c>
      <c r="R73" s="38">
        <v>12.07</v>
      </c>
      <c r="S73" s="38">
        <v>0</v>
      </c>
      <c r="T73" s="37">
        <f>SUMPRODUCT(LTA!J73:AN73,LTA!J$101:AN$101,LTA!J$103:AN$103)</f>
        <v>190.85000000000002</v>
      </c>
      <c r="U73" s="37">
        <f>SUMPRODUCT(LTA!J73:AN73,LTA!J$102:AN$102,LTA!J$103:AN$103)</f>
        <v>83.18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0.53</v>
      </c>
      <c r="AB73" s="75">
        <f>-STOA!N73</f>
        <v>-237.26</v>
      </c>
      <c r="AC73">
        <f t="shared" si="3"/>
        <v>14.956829944212949</v>
      </c>
      <c r="AD73">
        <f t="shared" si="4"/>
        <v>1289.0882965326643</v>
      </c>
      <c r="AE73">
        <f>'IDT-1'!B73</f>
        <v>19</v>
      </c>
      <c r="AF73" s="24"/>
      <c r="AG73">
        <f t="shared" si="5"/>
        <v>1308.0882965326643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11.139239999999999</v>
      </c>
      <c r="E74">
        <f>GT_NG!P74</f>
        <v>0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82.89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1114.5084007515397</v>
      </c>
      <c r="P74" s="36">
        <v>59.01</v>
      </c>
      <c r="Q74" s="36">
        <v>38.249999999999993</v>
      </c>
      <c r="R74" s="38">
        <v>3.9999999999999991</v>
      </c>
      <c r="S74" s="38">
        <v>0</v>
      </c>
      <c r="T74" s="37">
        <f>SUMPRODUCT(LTA!J74:AN74,LTA!J$101:AN$101,LTA!J$103:AN$103)</f>
        <v>145.51</v>
      </c>
      <c r="U74" s="37">
        <f>SUMPRODUCT(LTA!J74:AN74,LTA!J$102:AN$102,LTA!J$103:AN$103)</f>
        <v>88.97999999999999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0.53</v>
      </c>
      <c r="AB74" s="75">
        <f>-STOA!N74</f>
        <v>-237.26</v>
      </c>
      <c r="AC74">
        <f t="shared" si="3"/>
        <v>15.132327064120112</v>
      </c>
      <c r="AD74">
        <f t="shared" si="4"/>
        <v>1309.8053136874198</v>
      </c>
      <c r="AE74">
        <f>'IDT-1'!B74</f>
        <v>5</v>
      </c>
      <c r="AF74" s="24"/>
      <c r="AG74">
        <f t="shared" si="5"/>
        <v>1314.8053136874198</v>
      </c>
      <c r="AI74" s="34">
        <f>PXIL!H74</f>
        <v>0</v>
      </c>
      <c r="AJ74" s="34">
        <f>PXIL!N74</f>
        <v>0</v>
      </c>
      <c r="AK74" s="34">
        <f>RTM_IEX!H74</f>
        <v>17.38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11.139239999999999</v>
      </c>
      <c r="E75">
        <f>GT_NG!P75</f>
        <v>0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82.89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1119.3617104836467</v>
      </c>
      <c r="P75" s="36">
        <v>59.01</v>
      </c>
      <c r="Q75" s="36">
        <v>38.249999999999993</v>
      </c>
      <c r="R75" s="38">
        <v>0</v>
      </c>
      <c r="S75" s="38">
        <v>0</v>
      </c>
      <c r="T75" s="37">
        <f>SUMPRODUCT(LTA!J75:AN75,LTA!J$101:AN$101,LTA!J$103:AN$103)</f>
        <v>114.69</v>
      </c>
      <c r="U75" s="37">
        <f>SUMPRODUCT(LTA!J75:AN75,LTA!J$102:AN$102,LTA!J$103:AN$103)</f>
        <v>104.97999999999999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0.53</v>
      </c>
      <c r="AB75" s="75">
        <f>-STOA!N75</f>
        <v>-289.37</v>
      </c>
      <c r="AC75">
        <f t="shared" si="3"/>
        <v>15.64291889491378</v>
      </c>
      <c r="AD75">
        <f t="shared" si="4"/>
        <v>1265.4180315887329</v>
      </c>
      <c r="AE75">
        <f>'IDT-1'!B75</f>
        <v>103</v>
      </c>
      <c r="AF75" s="24"/>
      <c r="AG75">
        <f t="shared" si="5"/>
        <v>1368.4180315887329</v>
      </c>
      <c r="AI75" s="34">
        <f>PXIL!H75</f>
        <v>0</v>
      </c>
      <c r="AJ75" s="34">
        <f>PXIL!N75</f>
        <v>0</v>
      </c>
      <c r="AK75" s="34">
        <f>RTM_IEX!H75</f>
        <v>39.58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11.139239999999999</v>
      </c>
      <c r="E76">
        <f>GT_NG!P76</f>
        <v>0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82.89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1119.9342944661125</v>
      </c>
      <c r="P76" s="36">
        <v>59.01</v>
      </c>
      <c r="Q76" s="36">
        <v>38.249999999999993</v>
      </c>
      <c r="R76" s="38">
        <v>0</v>
      </c>
      <c r="S76" s="38">
        <v>0</v>
      </c>
      <c r="T76" s="37">
        <f>SUMPRODUCT(LTA!J76:AN76,LTA!J$101:AN$101,LTA!J$103:AN$103)</f>
        <v>87.92</v>
      </c>
      <c r="U76" s="37">
        <f>SUMPRODUCT(LTA!J76:AN76,LTA!J$102:AN$102,LTA!J$103:AN$103)</f>
        <v>105.88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0.53</v>
      </c>
      <c r="AB76" s="75">
        <f>-STOA!N76</f>
        <v>-289.37</v>
      </c>
      <c r="AC76">
        <f t="shared" si="3"/>
        <v>15.333148600366497</v>
      </c>
      <c r="AD76">
        <f t="shared" si="4"/>
        <v>1228.8503858657461</v>
      </c>
      <c r="AE76">
        <f>'IDT-1'!B76</f>
        <v>152</v>
      </c>
      <c r="AF76" s="24"/>
      <c r="AG76">
        <f t="shared" si="5"/>
        <v>1380.8503858657461</v>
      </c>
      <c r="AI76" s="34">
        <f>PXIL!H76</f>
        <v>0</v>
      </c>
      <c r="AJ76" s="34">
        <f>PXIL!N76</f>
        <v>0</v>
      </c>
      <c r="AK76" s="34">
        <f>RTM_IEX!H76</f>
        <v>28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11.139239999999999</v>
      </c>
      <c r="E77">
        <f>GT_NG!P77</f>
        <v>0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77.556477267565953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1120.4216580943978</v>
      </c>
      <c r="P77" s="36">
        <v>59.01</v>
      </c>
      <c r="Q77" s="36">
        <v>38.25</v>
      </c>
      <c r="R77" s="38">
        <v>0</v>
      </c>
      <c r="S77" s="38">
        <v>0</v>
      </c>
      <c r="T77" s="37">
        <f>SUMPRODUCT(LTA!J77:AN77,LTA!J$101:AN$101,LTA!J$103:AN$103)</f>
        <v>76.52000000000001</v>
      </c>
      <c r="U77" s="37">
        <f>SUMPRODUCT(LTA!J77:AN77,LTA!J$102:AN$102,LTA!J$103:AN$103)</f>
        <v>106.28999999999999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0.53</v>
      </c>
      <c r="AB77" s="75">
        <f>-STOA!N77</f>
        <v>-289.37</v>
      </c>
      <c r="AC77">
        <f t="shared" si="3"/>
        <v>15.208188863891642</v>
      </c>
      <c r="AD77">
        <f t="shared" si="4"/>
        <v>1214.0991864980722</v>
      </c>
      <c r="AE77">
        <f>'IDT-1'!B77</f>
        <v>185</v>
      </c>
      <c r="AF77" s="24"/>
      <c r="AG77">
        <f t="shared" si="5"/>
        <v>1399.0991864980722</v>
      </c>
      <c r="AI77" s="34">
        <f>PXIL!H77</f>
        <v>0</v>
      </c>
      <c r="AJ77" s="34">
        <f>PXIL!N77</f>
        <v>0</v>
      </c>
      <c r="AK77" s="34">
        <f>RTM_IEX!H77</f>
        <v>28.96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11.139239999999999</v>
      </c>
      <c r="E78">
        <f>GT_NG!P78</f>
        <v>0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77.556477267565953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1120.5223376731149</v>
      </c>
      <c r="P78" s="36">
        <v>59.01</v>
      </c>
      <c r="Q78" s="36">
        <v>38.25</v>
      </c>
      <c r="R78" s="38">
        <v>0</v>
      </c>
      <c r="S78" s="38">
        <v>0</v>
      </c>
      <c r="T78" s="37">
        <f>SUMPRODUCT(LTA!J78:AN78,LTA!J$101:AN$101,LTA!J$103:AN$103)</f>
        <v>70.11</v>
      </c>
      <c r="U78" s="37">
        <f>SUMPRODUCT(LTA!J78:AN78,LTA!J$102:AN$102,LTA!J$103:AN$103)</f>
        <v>105.74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0.53</v>
      </c>
      <c r="AB78" s="75">
        <f>-STOA!N78</f>
        <v>-289.37</v>
      </c>
      <c r="AC78">
        <f t="shared" si="3"/>
        <v>15.191142572352867</v>
      </c>
      <c r="AD78">
        <f t="shared" si="4"/>
        <v>1212.0869123683278</v>
      </c>
      <c r="AE78">
        <f>'IDT-1'!B78</f>
        <v>206</v>
      </c>
      <c r="AF78" s="24"/>
      <c r="AG78">
        <f t="shared" si="5"/>
        <v>1418.0869123683278</v>
      </c>
      <c r="AI78" s="34">
        <f>PXIL!H78</f>
        <v>0</v>
      </c>
      <c r="AJ78" s="34">
        <f>PXIL!N78</f>
        <v>0</v>
      </c>
      <c r="AK78" s="34">
        <f>RTM_IEX!H78</f>
        <v>33.79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11.139239999999999</v>
      </c>
      <c r="E79">
        <f>GT_NG!P79</f>
        <v>0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77.556477267565953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1118.646844906423</v>
      </c>
      <c r="P79" s="36">
        <v>59.01</v>
      </c>
      <c r="Q79" s="36">
        <v>38.25</v>
      </c>
      <c r="R79" s="38">
        <v>0</v>
      </c>
      <c r="S79" s="38">
        <v>0</v>
      </c>
      <c r="T79" s="37">
        <f>SUMPRODUCT(LTA!J79:AN79,LTA!J$101:AN$101,LTA!J$103:AN$103)</f>
        <v>75.66</v>
      </c>
      <c r="U79" s="37">
        <f>SUMPRODUCT(LTA!J79:AN79,LTA!J$102:AN$102,LTA!J$103:AN$103)</f>
        <v>104.64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0.63</v>
      </c>
      <c r="AB79" s="75">
        <f>-STOA!N79</f>
        <v>-289.37</v>
      </c>
      <c r="AC79">
        <f t="shared" si="3"/>
        <v>15.124400433112656</v>
      </c>
      <c r="AD79">
        <f t="shared" si="4"/>
        <v>1204.2081617408764</v>
      </c>
      <c r="AE79">
        <f>'IDT-1'!B79</f>
        <v>210</v>
      </c>
      <c r="AF79" s="24"/>
      <c r="AG79">
        <f t="shared" si="5"/>
        <v>1414.2081617408764</v>
      </c>
      <c r="AI79" s="34">
        <f>PXIL!H79</f>
        <v>0</v>
      </c>
      <c r="AJ79" s="34">
        <f>PXIL!N79</f>
        <v>0</v>
      </c>
      <c r="AK79" s="34">
        <f>RTM_IEX!H79</f>
        <v>23.17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11.139239999999999</v>
      </c>
      <c r="E80">
        <f>GT_NG!P80</f>
        <v>0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77.556477267565953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1085.9887582198508</v>
      </c>
      <c r="P80" s="36">
        <v>59.01</v>
      </c>
      <c r="Q80" s="36">
        <v>38.25</v>
      </c>
      <c r="R80" s="38">
        <v>0</v>
      </c>
      <c r="S80" s="38">
        <v>0</v>
      </c>
      <c r="T80" s="37">
        <f>SUMPRODUCT(LTA!J80:AN80,LTA!J$101:AN$101,LTA!J$103:AN$103)</f>
        <v>74.67</v>
      </c>
      <c r="U80" s="37">
        <f>SUMPRODUCT(LTA!J80:AN80,LTA!J$102:AN$102,LTA!J$103:AN$103)</f>
        <v>105.19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0.63</v>
      </c>
      <c r="AB80" s="75">
        <f>-STOA!N80</f>
        <v>-289.37</v>
      </c>
      <c r="AC80">
        <f t="shared" si="3"/>
        <v>14.651748504945452</v>
      </c>
      <c r="AD80">
        <f t="shared" si="4"/>
        <v>1148.4127269824714</v>
      </c>
      <c r="AE80">
        <f>'IDT-1'!B80</f>
        <v>258</v>
      </c>
      <c r="AF80" s="24"/>
      <c r="AG80">
        <f t="shared" si="5"/>
        <v>1406.4127269824714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11.139239999999999</v>
      </c>
      <c r="E81">
        <f>GT_NG!P81</f>
        <v>0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75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1056.2008750419886</v>
      </c>
      <c r="P81" s="36">
        <v>59.01</v>
      </c>
      <c r="Q81" s="36">
        <v>38.25</v>
      </c>
      <c r="R81" s="38">
        <v>0</v>
      </c>
      <c r="S81" s="38">
        <v>0</v>
      </c>
      <c r="T81" s="37">
        <f>SUMPRODUCT(LTA!J81:AN81,LTA!J$101:AN$101,LTA!J$103:AN$103)</f>
        <v>58.34</v>
      </c>
      <c r="U81" s="37">
        <f>SUMPRODUCT(LTA!J81:AN81,LTA!J$102:AN$102,LTA!J$103:AN$103)</f>
        <v>99.24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0.63</v>
      </c>
      <c r="AB81" s="75">
        <f>-STOA!N81</f>
        <v>-289.37</v>
      </c>
      <c r="AC81">
        <f t="shared" si="3"/>
        <v>14.192903877203854</v>
      </c>
      <c r="AD81">
        <f t="shared" si="4"/>
        <v>1094.2472111647846</v>
      </c>
      <c r="AE81">
        <f>'IDT-1'!B81</f>
        <v>268</v>
      </c>
      <c r="AF81" s="24"/>
      <c r="AG81">
        <f t="shared" si="5"/>
        <v>1362.2472111647846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11.139239999999999</v>
      </c>
      <c r="E82">
        <f>GT_NG!P82</f>
        <v>0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75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1023.5364592195854</v>
      </c>
      <c r="P82" s="36">
        <v>59.01</v>
      </c>
      <c r="Q82" s="36">
        <v>38.25</v>
      </c>
      <c r="R82" s="38">
        <v>0</v>
      </c>
      <c r="S82" s="38">
        <v>0</v>
      </c>
      <c r="T82" s="37">
        <f>SUMPRODUCT(LTA!J82:AN82,LTA!J$101:AN$101,LTA!J$103:AN$103)</f>
        <v>56.66</v>
      </c>
      <c r="U82" s="37">
        <f>SUMPRODUCT(LTA!J82:AN82,LTA!J$102:AN$102,LTA!J$103:AN$103)</f>
        <v>98.74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39.590000000000003</v>
      </c>
      <c r="Z82" s="34">
        <f>IEX!N82</f>
        <v>0</v>
      </c>
      <c r="AA82" s="75">
        <f>STOA!H82</f>
        <v>0.63</v>
      </c>
      <c r="AB82" s="75">
        <f>-STOA!N82</f>
        <v>-289.37</v>
      </c>
      <c r="AC82">
        <f t="shared" si="3"/>
        <v>14.232766784295666</v>
      </c>
      <c r="AD82">
        <f t="shared" si="4"/>
        <v>1098.9529324352898</v>
      </c>
      <c r="AE82">
        <f>'IDT-1'!B82</f>
        <v>241.285</v>
      </c>
      <c r="AF82" s="24"/>
      <c r="AG82">
        <f t="shared" si="5"/>
        <v>1340.2379324352898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11.139239999999999</v>
      </c>
      <c r="E83">
        <f>GT_NG!P83</f>
        <v>0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75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1004.4711433482496</v>
      </c>
      <c r="P83" s="36">
        <v>59.01</v>
      </c>
      <c r="Q83" s="36">
        <v>38.25</v>
      </c>
      <c r="R83" s="38">
        <v>0</v>
      </c>
      <c r="S83" s="38">
        <v>0</v>
      </c>
      <c r="T83" s="37">
        <f>SUMPRODUCT(LTA!J83:AN83,LTA!J$101:AN$101,LTA!J$103:AN$103)</f>
        <v>54.33</v>
      </c>
      <c r="U83" s="37">
        <f>SUMPRODUCT(LTA!J83:AN83,LTA!J$102:AN$102,LTA!J$103:AN$103)</f>
        <v>97.44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102.34</v>
      </c>
      <c r="Z83" s="34">
        <f>IEX!N83</f>
        <v>0</v>
      </c>
      <c r="AA83" s="75">
        <f>STOA!H83</f>
        <v>0.63</v>
      </c>
      <c r="AB83" s="75">
        <f>-STOA!N83</f>
        <v>-289.37</v>
      </c>
      <c r="AC83">
        <f t="shared" si="3"/>
        <v>14.666498130976446</v>
      </c>
      <c r="AD83">
        <f t="shared" si="4"/>
        <v>1150.153885217273</v>
      </c>
      <c r="AE83">
        <f>'IDT-1'!B83</f>
        <v>181.154</v>
      </c>
      <c r="AF83" s="24"/>
      <c r="AG83">
        <f t="shared" si="5"/>
        <v>1331.307885217273</v>
      </c>
      <c r="AI83" s="34">
        <f>PXIL!H83</f>
        <v>0</v>
      </c>
      <c r="AJ83" s="34">
        <f>PXIL!N83</f>
        <v>0</v>
      </c>
      <c r="AK83" s="34">
        <f>RTM_IEX!H83</f>
        <v>11.58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11.139239999999999</v>
      </c>
      <c r="E84">
        <f>GT_NG!P84</f>
        <v>0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80.819999999999993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1010.9742144917723</v>
      </c>
      <c r="P84" s="36">
        <v>59.01</v>
      </c>
      <c r="Q84" s="36">
        <v>38.25</v>
      </c>
      <c r="R84" s="38">
        <v>0</v>
      </c>
      <c r="S84" s="38">
        <v>0</v>
      </c>
      <c r="T84" s="37">
        <f>SUMPRODUCT(LTA!J84:AN84,LTA!J$101:AN$101,LTA!J$103:AN$103)</f>
        <v>52.67</v>
      </c>
      <c r="U84" s="37">
        <f>SUMPRODUCT(LTA!J84:AN84,LTA!J$102:AN$102,LTA!J$103:AN$103)</f>
        <v>96.14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138.07</v>
      </c>
      <c r="Z84" s="34">
        <f>IEX!N84</f>
        <v>0</v>
      </c>
      <c r="AA84" s="75">
        <f>STOA!H84</f>
        <v>0.63</v>
      </c>
      <c r="AB84" s="75">
        <f>-STOA!N84</f>
        <v>-289.37</v>
      </c>
      <c r="AC84">
        <f t="shared" si="3"/>
        <v>14.948007928582037</v>
      </c>
      <c r="AD84">
        <f t="shared" si="4"/>
        <v>1183.3854465631905</v>
      </c>
      <c r="AE84">
        <f>'IDT-1'!B84</f>
        <v>124</v>
      </c>
      <c r="AF84" s="24"/>
      <c r="AG84">
        <f t="shared" si="5"/>
        <v>1307.3854465631905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11.139239999999999</v>
      </c>
      <c r="E85">
        <f>GT_NG!P85</f>
        <v>0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80.819999999999993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1003.6947005458061</v>
      </c>
      <c r="P85" s="36">
        <v>59.01</v>
      </c>
      <c r="Q85" s="36">
        <v>38.25</v>
      </c>
      <c r="R85" s="38">
        <v>0</v>
      </c>
      <c r="S85" s="38">
        <v>0</v>
      </c>
      <c r="T85" s="37">
        <f>SUMPRODUCT(LTA!J85:AN85,LTA!J$101:AN$101,LTA!J$103:AN$103)</f>
        <v>51</v>
      </c>
      <c r="U85" s="37">
        <f>SUMPRODUCT(LTA!J85:AN85,LTA!J$102:AN$102,LTA!J$103:AN$103)</f>
        <v>94.54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138.07</v>
      </c>
      <c r="Z85" s="34">
        <f>IEX!N85</f>
        <v>0</v>
      </c>
      <c r="AA85" s="75">
        <f>STOA!H85</f>
        <v>0.63</v>
      </c>
      <c r="AB85" s="75">
        <f>-STOA!N85</f>
        <v>-289.37</v>
      </c>
      <c r="AC85">
        <f t="shared" si="3"/>
        <v>14.859392011435919</v>
      </c>
      <c r="AD85">
        <f t="shared" si="4"/>
        <v>1172.9245485343704</v>
      </c>
      <c r="AE85">
        <f>'IDT-1'!B85</f>
        <v>111</v>
      </c>
      <c r="AF85" s="24"/>
      <c r="AG85">
        <f t="shared" si="5"/>
        <v>1283.9245485343704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11.139239999999999</v>
      </c>
      <c r="E86">
        <f>GT_NG!P86</f>
        <v>0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80.819999999999993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1003.5148569282275</v>
      </c>
      <c r="P86" s="36">
        <v>59.01</v>
      </c>
      <c r="Q86" s="36">
        <v>38.25</v>
      </c>
      <c r="R86" s="38">
        <v>0</v>
      </c>
      <c r="S86" s="38">
        <v>0</v>
      </c>
      <c r="T86" s="37">
        <f>SUMPRODUCT(LTA!J86:AN86,LTA!J$101:AN$101,LTA!J$103:AN$103)</f>
        <v>48.989999999999995</v>
      </c>
      <c r="U86" s="37">
        <f>SUMPRODUCT(LTA!J86:AN86,LTA!J$102:AN$102,LTA!J$103:AN$103)</f>
        <v>93.240000000000009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73.38</v>
      </c>
      <c r="Z86" s="34">
        <f>IEX!N86</f>
        <v>0</v>
      </c>
      <c r="AA86" s="75">
        <f>STOA!H86</f>
        <v>0.63</v>
      </c>
      <c r="AB86" s="75">
        <f>-STOA!N86</f>
        <v>-289.37</v>
      </c>
      <c r="AC86">
        <f t="shared" si="3"/>
        <v>14.28668132504826</v>
      </c>
      <c r="AD86">
        <f t="shared" si="4"/>
        <v>1105.3174156031794</v>
      </c>
      <c r="AE86">
        <f>'IDT-1'!B86</f>
        <v>154</v>
      </c>
      <c r="AF86" s="24"/>
      <c r="AG86">
        <f t="shared" si="5"/>
        <v>1259.3174156031794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11.139239999999999</v>
      </c>
      <c r="E87">
        <f>GT_NG!P87</f>
        <v>0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80.819999999999993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1012.0515957976204</v>
      </c>
      <c r="P87" s="36">
        <v>59.01</v>
      </c>
      <c r="Q87" s="36">
        <v>38.25561756498751</v>
      </c>
      <c r="R87" s="38">
        <v>0</v>
      </c>
      <c r="S87" s="38">
        <v>0</v>
      </c>
      <c r="T87" s="37">
        <f>SUMPRODUCT(LTA!J87:AN87,LTA!J$101:AN$101,LTA!J$103:AN$103)</f>
        <v>48</v>
      </c>
      <c r="U87" s="37">
        <f>SUMPRODUCT(LTA!J87:AN87,LTA!J$102:AN$102,LTA!J$103:AN$103)</f>
        <v>93.84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67.58</v>
      </c>
      <c r="Z87" s="34">
        <f>IEX!N87</f>
        <v>0</v>
      </c>
      <c r="AA87" s="75">
        <f>STOA!H87</f>
        <v>0.63</v>
      </c>
      <c r="AB87" s="75">
        <f>-STOA!N87</f>
        <v>-289.37</v>
      </c>
      <c r="AC87">
        <f t="shared" si="3"/>
        <v>14.323383434546834</v>
      </c>
      <c r="AD87">
        <f t="shared" si="4"/>
        <v>1105.6330699280606</v>
      </c>
      <c r="AE87">
        <f>'IDT-1'!B87</f>
        <v>131</v>
      </c>
      <c r="AF87" s="24"/>
      <c r="AG87">
        <f t="shared" si="5"/>
        <v>1236.6330699280606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-2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11.139239999999999</v>
      </c>
      <c r="E88">
        <f>GT_NG!P88</f>
        <v>0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80.819999999999993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997.49319271633271</v>
      </c>
      <c r="P88" s="36">
        <v>59.01</v>
      </c>
      <c r="Q88" s="36">
        <v>38.25</v>
      </c>
      <c r="R88" s="38">
        <v>0</v>
      </c>
      <c r="S88" s="38">
        <v>0</v>
      </c>
      <c r="T88" s="37">
        <f>SUMPRODUCT(LTA!J88:AN88,LTA!J$101:AN$101,LTA!J$103:AN$103)</f>
        <v>47.33</v>
      </c>
      <c r="U88" s="37">
        <f>SUMPRODUCT(LTA!J88:AN88,LTA!J$102:AN$102,LTA!J$103:AN$103)</f>
        <v>93.740000000000009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14.49</v>
      </c>
      <c r="Z88" s="34">
        <f>IEX!N88</f>
        <v>0</v>
      </c>
      <c r="AA88" s="75">
        <f>STOA!H88</f>
        <v>0.63</v>
      </c>
      <c r="AB88" s="75">
        <f>-STOA!N88</f>
        <v>-289.37</v>
      </c>
      <c r="AC88">
        <f t="shared" si="3"/>
        <v>13.748621661118122</v>
      </c>
      <c r="AD88">
        <f t="shared" si="4"/>
        <v>1037.7838110552145</v>
      </c>
      <c r="AE88">
        <f>'IDT-1'!B88</f>
        <v>174</v>
      </c>
      <c r="AF88" s="24"/>
      <c r="AG88">
        <f t="shared" si="5"/>
        <v>1211.7838110552145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-2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11.139239999999999</v>
      </c>
      <c r="E89">
        <f>GT_NG!P89</f>
        <v>0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82.89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994.04001912129741</v>
      </c>
      <c r="P89" s="36">
        <v>59.01</v>
      </c>
      <c r="Q89" s="36">
        <v>38.25</v>
      </c>
      <c r="R89" s="38">
        <v>0</v>
      </c>
      <c r="S89" s="38">
        <v>0</v>
      </c>
      <c r="T89" s="37">
        <f>SUMPRODUCT(LTA!J89:AN89,LTA!J$101:AN$101,LTA!J$103:AN$103)</f>
        <v>48.66</v>
      </c>
      <c r="U89" s="37">
        <f>SUMPRODUCT(LTA!J89:AN89,LTA!J$102:AN$102,LTA!J$103:AN$103)</f>
        <v>94.04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0.63</v>
      </c>
      <c r="AB89" s="75">
        <f>-STOA!N89</f>
        <v>-289.37</v>
      </c>
      <c r="AC89">
        <f t="shared" si="3"/>
        <v>13.705219422443829</v>
      </c>
      <c r="AD89">
        <f t="shared" si="4"/>
        <v>1014.5840396988538</v>
      </c>
      <c r="AE89">
        <f>'IDT-1'!B89</f>
        <v>163</v>
      </c>
      <c r="AF89" s="24"/>
      <c r="AG89">
        <f t="shared" si="5"/>
        <v>1177.5840396988538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-11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11.139239999999999</v>
      </c>
      <c r="E90">
        <f>GT_NG!P90</f>
        <v>0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82.89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989.78239397398033</v>
      </c>
      <c r="P90" s="36">
        <v>59.01</v>
      </c>
      <c r="Q90" s="36">
        <v>38.25561756498751</v>
      </c>
      <c r="R90" s="38">
        <v>0</v>
      </c>
      <c r="S90" s="38">
        <v>0</v>
      </c>
      <c r="T90" s="37">
        <f>SUMPRODUCT(LTA!J90:AN90,LTA!J$101:AN$101,LTA!J$103:AN$103)</f>
        <v>50.010000000000005</v>
      </c>
      <c r="U90" s="37">
        <f>SUMPRODUCT(LTA!J90:AN90,LTA!J$102:AN$102,LTA!J$103:AN$103)</f>
        <v>93.34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0.63</v>
      </c>
      <c r="AB90" s="75">
        <f>-STOA!N90</f>
        <v>-289.37</v>
      </c>
      <c r="AC90">
        <f t="shared" si="3"/>
        <v>13.632606770127813</v>
      </c>
      <c r="AD90">
        <f t="shared" si="4"/>
        <v>1016.0546447688399</v>
      </c>
      <c r="AE90">
        <f>'IDT-1'!B90</f>
        <v>138</v>
      </c>
      <c r="AF90" s="24"/>
      <c r="AG90">
        <f t="shared" si="5"/>
        <v>1154.0546447688398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-6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11.139239999999999</v>
      </c>
      <c r="E91">
        <f>GT_NG!P91</f>
        <v>0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82.89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932.41368047734306</v>
      </c>
      <c r="P91" s="36">
        <v>59.01</v>
      </c>
      <c r="Q91" s="36">
        <v>38.25</v>
      </c>
      <c r="R91" s="38">
        <v>0</v>
      </c>
      <c r="S91" s="38">
        <v>0</v>
      </c>
      <c r="T91" s="37">
        <f>SUMPRODUCT(LTA!J91:AN91,LTA!J$101:AN$101,LTA!J$103:AN$103)</f>
        <v>50.34</v>
      </c>
      <c r="U91" s="37">
        <f>SUMPRODUCT(LTA!J91:AN91,LTA!J$102:AN$102,LTA!J$103:AN$103)</f>
        <v>91.47999999999999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0.53</v>
      </c>
      <c r="AB91" s="75">
        <f>-STOA!N91</f>
        <v>-343.86</v>
      </c>
      <c r="AC91">
        <f t="shared" si="3"/>
        <v>13.863996827290034</v>
      </c>
      <c r="AD91">
        <f t="shared" si="4"/>
        <v>945.97892365005282</v>
      </c>
      <c r="AE91">
        <f>'IDT-1'!B91</f>
        <v>177</v>
      </c>
      <c r="AF91" s="24"/>
      <c r="AG91">
        <f t="shared" si="5"/>
        <v>1122.9789236500528</v>
      </c>
      <c r="AI91" s="34">
        <f>PXIL!H91</f>
        <v>0</v>
      </c>
      <c r="AJ91" s="34">
        <f>PXIL!N91</f>
        <v>0</v>
      </c>
      <c r="AK91" s="34">
        <f>RTM_IEX!H91</f>
        <v>37.65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11.139239999999999</v>
      </c>
      <c r="E92">
        <f>GT_NG!P92</f>
        <v>0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82.89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895.38106905534687</v>
      </c>
      <c r="P92" s="36">
        <v>59.01</v>
      </c>
      <c r="Q92" s="36">
        <v>38.25</v>
      </c>
      <c r="R92" s="38">
        <v>0</v>
      </c>
      <c r="S92" s="38">
        <v>0</v>
      </c>
      <c r="T92" s="37">
        <f>SUMPRODUCT(LTA!J92:AN92,LTA!J$101:AN$101,LTA!J$103:AN$103)</f>
        <v>50.67</v>
      </c>
      <c r="U92" s="37">
        <f>SUMPRODUCT(LTA!J92:AN92,LTA!J$102:AN$102,LTA!J$103:AN$103)</f>
        <v>91.080000000000013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0.53</v>
      </c>
      <c r="AB92" s="75">
        <f>-STOA!N92</f>
        <v>-343.86</v>
      </c>
      <c r="AC92">
        <f t="shared" si="3"/>
        <v>13.852466891345268</v>
      </c>
      <c r="AD92">
        <f t="shared" si="4"/>
        <v>944.61784216400167</v>
      </c>
      <c r="AE92">
        <f>'IDT-1'!B92</f>
        <v>146</v>
      </c>
      <c r="AF92" s="24"/>
      <c r="AG92">
        <f t="shared" si="5"/>
        <v>1090.6178421640016</v>
      </c>
      <c r="AI92" s="34">
        <f>PXIL!H92</f>
        <v>0</v>
      </c>
      <c r="AJ92" s="34">
        <f>PXIL!N92</f>
        <v>0</v>
      </c>
      <c r="AK92" s="34">
        <f>RTM_IEX!H92</f>
        <v>73.38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11.139239999999999</v>
      </c>
      <c r="E93">
        <f>GT_NG!P93</f>
        <v>0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82.89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898.52904381195356</v>
      </c>
      <c r="P93" s="36">
        <v>59.55</v>
      </c>
      <c r="Q93" s="36">
        <v>38.590000000000003</v>
      </c>
      <c r="R93" s="38">
        <v>0</v>
      </c>
      <c r="S93" s="38">
        <v>0</v>
      </c>
      <c r="T93" s="37">
        <f>SUMPRODUCT(LTA!J93:AN93,LTA!J$101:AN$101,LTA!J$103:AN$103)</f>
        <v>48.67</v>
      </c>
      <c r="U93" s="37">
        <f>SUMPRODUCT(LTA!J93:AN93,LTA!J$102:AN$102,LTA!J$103:AN$103)</f>
        <v>91.18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0.53</v>
      </c>
      <c r="AB93" s="75">
        <f>-STOA!N93</f>
        <v>-343.86</v>
      </c>
      <c r="AC93">
        <f t="shared" si="3"/>
        <v>13.781049879300763</v>
      </c>
      <c r="AD93">
        <f t="shared" si="4"/>
        <v>936.1872339326527</v>
      </c>
      <c r="AE93">
        <f>'IDT-1'!B93</f>
        <v>114</v>
      </c>
      <c r="AF93" s="24"/>
      <c r="AG93">
        <f t="shared" si="5"/>
        <v>1050.1872339326528</v>
      </c>
      <c r="AI93" s="34">
        <f>PXIL!H93</f>
        <v>0</v>
      </c>
      <c r="AJ93" s="34">
        <f>PXIL!N93</f>
        <v>0</v>
      </c>
      <c r="AK93" s="34">
        <f>RTM_IEX!H93</f>
        <v>62.75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11.139239999999999</v>
      </c>
      <c r="E94">
        <f>GT_NG!P94</f>
        <v>0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82.89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898.64394551734745</v>
      </c>
      <c r="P94" s="36">
        <v>59.55</v>
      </c>
      <c r="Q94" s="36">
        <v>38.590000000000003</v>
      </c>
      <c r="R94" s="38">
        <v>0</v>
      </c>
      <c r="S94" s="38">
        <v>0</v>
      </c>
      <c r="T94" s="37">
        <f>SUMPRODUCT(LTA!J94:AN94,LTA!J$101:AN$101,LTA!J$103:AN$103)</f>
        <v>46.67</v>
      </c>
      <c r="U94" s="37">
        <f>SUMPRODUCT(LTA!J94:AN94,LTA!J$102:AN$102,LTA!J$103:AN$103)</f>
        <v>90.78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0.53</v>
      </c>
      <c r="AB94" s="75">
        <f>-STOA!N94</f>
        <v>-343.86</v>
      </c>
      <c r="AC94">
        <f t="shared" si="3"/>
        <v>13.770003053626072</v>
      </c>
      <c r="AD94">
        <f t="shared" si="4"/>
        <v>934.88318246372137</v>
      </c>
      <c r="AE94">
        <f>'IDT-1'!B94</f>
        <v>85</v>
      </c>
      <c r="AF94" s="24"/>
      <c r="AG94">
        <f t="shared" si="5"/>
        <v>1019.8831824637214</v>
      </c>
      <c r="AI94" s="34">
        <f>PXIL!H94</f>
        <v>0</v>
      </c>
      <c r="AJ94" s="34">
        <f>PXIL!N94</f>
        <v>0</v>
      </c>
      <c r="AK94" s="34">
        <f>RTM_IEX!H94</f>
        <v>63.72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11.139239999999999</v>
      </c>
      <c r="E95">
        <f>GT_NG!P95</f>
        <v>0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82.89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900.52168592407395</v>
      </c>
      <c r="P95" s="36">
        <v>59.01</v>
      </c>
      <c r="Q95" s="36">
        <v>38.249999999999993</v>
      </c>
      <c r="R95" s="38">
        <v>0</v>
      </c>
      <c r="S95" s="38">
        <v>0</v>
      </c>
      <c r="T95" s="37">
        <f>SUMPRODUCT(LTA!J95:AN95,LTA!J$101:AN$101,LTA!J$103:AN$103)</f>
        <v>44.33</v>
      </c>
      <c r="U95" s="37">
        <f>SUMPRODUCT(LTA!J95:AN95,LTA!J$102:AN$102,LTA!J$103:AN$103)</f>
        <v>90.78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0.48</v>
      </c>
      <c r="AB95" s="75">
        <f>-STOA!N95</f>
        <v>-286.10000000000002</v>
      </c>
      <c r="AC95">
        <f t="shared" si="3"/>
        <v>13.25288600285298</v>
      </c>
      <c r="AD95">
        <f t="shared" si="4"/>
        <v>989.84803992122079</v>
      </c>
      <c r="AE95">
        <f>'IDT-1'!B95</f>
        <v>0</v>
      </c>
      <c r="AF95" s="24"/>
      <c r="AG95">
        <f t="shared" si="5"/>
        <v>989.84803992122079</v>
      </c>
      <c r="AI95" s="34">
        <f>PXIL!H95</f>
        <v>0</v>
      </c>
      <c r="AJ95" s="34">
        <f>PXIL!N95</f>
        <v>0</v>
      </c>
      <c r="AK95" s="34">
        <f>RTM_IEX!H95</f>
        <v>61.8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11.139239999999999</v>
      </c>
      <c r="E96">
        <f>GT_NG!P96</f>
        <v>0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82.89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875.68202287945326</v>
      </c>
      <c r="P96" s="36">
        <v>59.01</v>
      </c>
      <c r="Q96" s="36">
        <v>38.249999999999993</v>
      </c>
      <c r="R96" s="38">
        <v>0</v>
      </c>
      <c r="S96" s="38">
        <v>0</v>
      </c>
      <c r="T96" s="37">
        <f>SUMPRODUCT(LTA!J96:AN96,LTA!J$101:AN$101,LTA!J$103:AN$103)</f>
        <v>41.66</v>
      </c>
      <c r="U96" s="37">
        <f>SUMPRODUCT(LTA!J96:AN96,LTA!J$102:AN$102,LTA!J$103:AN$103)</f>
        <v>89.78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0.48</v>
      </c>
      <c r="AB96" s="75">
        <f>-STOA!N96</f>
        <v>-286.10000000000002</v>
      </c>
      <c r="AC96">
        <f t="shared" si="3"/>
        <v>12.997108833278169</v>
      </c>
      <c r="AD96">
        <f t="shared" si="4"/>
        <v>959.65415404617511</v>
      </c>
      <c r="AE96">
        <f>'IDT-1'!B96</f>
        <v>0</v>
      </c>
      <c r="AF96" s="24"/>
      <c r="AG96">
        <f t="shared" si="5"/>
        <v>959.65415404617511</v>
      </c>
      <c r="AI96" s="34">
        <f>PXIL!H96</f>
        <v>0</v>
      </c>
      <c r="AJ96" s="34">
        <f>PXIL!N96</f>
        <v>0</v>
      </c>
      <c r="AK96" s="34">
        <f>RTM_IEX!H96</f>
        <v>59.86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11.139239999999999</v>
      </c>
      <c r="E97">
        <f>GT_NG!P97</f>
        <v>0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82.89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851.63366819721477</v>
      </c>
      <c r="P97" s="36">
        <v>59.01</v>
      </c>
      <c r="Q97" s="36">
        <v>38.249999999999993</v>
      </c>
      <c r="R97" s="38">
        <v>0</v>
      </c>
      <c r="S97" s="38">
        <v>0</v>
      </c>
      <c r="T97" s="37">
        <f>SUMPRODUCT(LTA!J97:AN97,LTA!J$101:AN$101,LTA!J$103:AN$103)</f>
        <v>40.67</v>
      </c>
      <c r="U97" s="37">
        <f>SUMPRODUCT(LTA!J97:AN97,LTA!J$102:AN$102,LTA!J$103:AN$103)</f>
        <v>88.78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0.48</v>
      </c>
      <c r="AB97" s="75">
        <f>-STOA!N97</f>
        <v>-286.10000000000002</v>
      </c>
      <c r="AC97">
        <f t="shared" si="3"/>
        <v>12.794598653947364</v>
      </c>
      <c r="AD97">
        <f t="shared" si="4"/>
        <v>935.74830954326728</v>
      </c>
      <c r="AE97">
        <f>'IDT-1'!B97</f>
        <v>0</v>
      </c>
      <c r="AF97" s="24"/>
      <c r="AG97">
        <f t="shared" si="5"/>
        <v>935.74830954326728</v>
      </c>
      <c r="AI97" s="34">
        <f>PXIL!H97</f>
        <v>0</v>
      </c>
      <c r="AJ97" s="34">
        <f>PXIL!N97</f>
        <v>0</v>
      </c>
      <c r="AK97" s="34">
        <f>RTM_IEX!H97</f>
        <v>61.79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11.139239999999999</v>
      </c>
      <c r="E98">
        <f>GT_NG!P98</f>
        <v>0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82.89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827.50345968933925</v>
      </c>
      <c r="P98" s="36">
        <v>59.01</v>
      </c>
      <c r="Q98" s="36">
        <v>38.249999999999993</v>
      </c>
      <c r="R98" s="38">
        <v>0</v>
      </c>
      <c r="S98" s="38">
        <v>0</v>
      </c>
      <c r="T98" s="37">
        <f>SUMPRODUCT(LTA!J98:AN98,LTA!J$101:AN$101,LTA!J$103:AN$103)</f>
        <v>41.33</v>
      </c>
      <c r="U98" s="37">
        <f>SUMPRODUCT(LTA!J98:AN98,LTA!J$102:AN$102,LTA!J$103:AN$103)</f>
        <v>84.78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0.48</v>
      </c>
      <c r="AB98" s="75">
        <f>-STOA!N98</f>
        <v>-286.10000000000002</v>
      </c>
      <c r="AC98">
        <f t="shared" si="3"/>
        <v>12.555700902481211</v>
      </c>
      <c r="AD98">
        <f t="shared" si="4"/>
        <v>907.54699878685801</v>
      </c>
      <c r="AE98">
        <f>'IDT-1'!B98</f>
        <v>0</v>
      </c>
      <c r="AF98" s="24"/>
      <c r="AG98">
        <f t="shared" si="5"/>
        <v>907.54699878685801</v>
      </c>
      <c r="AI98" s="34">
        <f>PXIL!H98</f>
        <v>0</v>
      </c>
      <c r="AJ98" s="34">
        <f>PXIL!N98</f>
        <v>0</v>
      </c>
      <c r="AK98" s="34">
        <f>RTM_IEX!H98</f>
        <v>60.82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0.26537048999999951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1.9513014772675685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21.62178867982918</v>
      </c>
      <c r="P99" s="36">
        <f t="shared" si="6"/>
        <v>1.2662992021170882</v>
      </c>
      <c r="Q99" s="36">
        <f t="shared" si="6"/>
        <v>0.76970858311661183</v>
      </c>
      <c r="R99" s="38">
        <f t="shared" si="6"/>
        <v>0.49215000818991639</v>
      </c>
      <c r="S99" s="38">
        <f t="shared" si="6"/>
        <v>0</v>
      </c>
      <c r="T99" s="37">
        <f t="shared" si="6"/>
        <v>5.4409374999999986</v>
      </c>
      <c r="U99" s="37">
        <f t="shared" si="6"/>
        <v>1.7788149999999991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0.154725</v>
      </c>
      <c r="Z99" s="34">
        <f t="shared" si="6"/>
        <v>0</v>
      </c>
      <c r="AA99" s="75">
        <f t="shared" si="6"/>
        <v>1.5500000000000005E-2</v>
      </c>
      <c r="AB99" s="75">
        <f t="shared" si="6"/>
        <v>-6.0511599999999968</v>
      </c>
      <c r="AC99">
        <f t="shared" si="6"/>
        <v>0.33858484168576819</v>
      </c>
      <c r="AD99">
        <f t="shared" si="6"/>
        <v>27.274271098834578</v>
      </c>
      <c r="AE99">
        <f t="shared" si="6"/>
        <v>1.1601097500000002</v>
      </c>
      <c r="AG99">
        <f t="shared" si="6"/>
        <v>28.434380848834582</v>
      </c>
      <c r="AI99">
        <f t="shared" si="6"/>
        <v>0</v>
      </c>
      <c r="AJ99">
        <f t="shared" si="6"/>
        <v>0</v>
      </c>
      <c r="AK99">
        <f t="shared" si="6"/>
        <v>0.17691999999999999</v>
      </c>
      <c r="AL99">
        <f t="shared" si="6"/>
        <v>-0.26950000000000002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90">
        <f>Allocation_SG!A1</f>
        <v>45370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6.0657999999999994</v>
      </c>
      <c r="E3">
        <f>GT_NG!Q3</f>
        <v>0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47.93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675.82796249298167</v>
      </c>
      <c r="P3" s="36">
        <v>34.119999999999997</v>
      </c>
      <c r="Q3" s="36">
        <v>22.12</v>
      </c>
      <c r="R3" s="38">
        <v>0</v>
      </c>
      <c r="S3" s="38">
        <v>0</v>
      </c>
      <c r="T3" s="37">
        <f>SUMPRODUCT(LTA!J3:AN3,LTA!J$101:AN$101,LTA!J$104:AN$104)</f>
        <v>36.67</v>
      </c>
      <c r="U3" s="37">
        <f>SUMPRODUCT(LTA!J3:AN3,LTA!J$102:AN$102,LTA!J$104:AN$104)</f>
        <v>110.89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-199</v>
      </c>
      <c r="AA3" s="75">
        <f>STOA!I3</f>
        <v>0</v>
      </c>
      <c r="AB3" s="75">
        <f>-STOA!O3</f>
        <v>-284.02999999999997</v>
      </c>
      <c r="AC3">
        <f>SUMIF(B3:AB3,"&gt;0")*$AC$2-SUMIF(B3:AB3,"&lt;0")*($AC$2/(1-$AC$2))+SUMIF(AI3:AR3,"&gt;0")*$AC$2-SUMIF(AI3:AR3,"&lt;0")*($AC$2/(1-$AC$2))</f>
        <v>12.103686075291993</v>
      </c>
      <c r="AD3">
        <f>SUM(B3:AB3,AI3:AV3)-AC3</f>
        <v>418.49007641768969</v>
      </c>
      <c r="AE3">
        <f>'IDT-1'!C3</f>
        <v>0</v>
      </c>
      <c r="AF3" s="24"/>
      <c r="AG3">
        <f>SUM(AD3:AF3)</f>
        <v>418.49007641768969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-20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6.0657999999999994</v>
      </c>
      <c r="E4">
        <f>GT_NG!Q4</f>
        <v>0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47.93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666.46887480498185</v>
      </c>
      <c r="P4" s="36">
        <v>34.119999999999997</v>
      </c>
      <c r="Q4" s="36">
        <v>22.12</v>
      </c>
      <c r="R4" s="38">
        <v>0</v>
      </c>
      <c r="S4" s="38">
        <v>0</v>
      </c>
      <c r="T4" s="37">
        <f>SUMPRODUCT(LTA!J4:AN4,LTA!J$101:AN$101,LTA!J$104:AN$104)</f>
        <v>38.33</v>
      </c>
      <c r="U4" s="37">
        <f>SUMPRODUCT(LTA!J4:AN4,LTA!J$102:AN$102,LTA!J$104:AN$104)</f>
        <v>111.21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-186</v>
      </c>
      <c r="AA4" s="75">
        <f>STOA!I4</f>
        <v>0</v>
      </c>
      <c r="AB4" s="75">
        <f>-STOA!O4</f>
        <v>-284.02999999999997</v>
      </c>
      <c r="AC4">
        <f t="shared" ref="AC4:AC67" si="0">SUMIF(B4:AB4,"&gt;0")*$AC$2-SUMIF(B4:AB4,"&lt;0")*($AC$2/(1-$AC$2))+SUMIF(AI4:AR4,"&gt;0")*$AC$2-SUMIF(AI4:AR4,"&lt;0")*($AC$2/(1-$AC$2))</f>
        <v>11.889220899664791</v>
      </c>
      <c r="AD4">
        <f t="shared" ref="AD4:AD67" si="1">SUM(B4:AB4,AI4:AV4)-AC4</f>
        <v>429.3254539053172</v>
      </c>
      <c r="AE4">
        <f>'IDT-1'!C4</f>
        <v>0</v>
      </c>
      <c r="AF4" s="24"/>
      <c r="AG4">
        <f t="shared" ref="AG4:AG67" si="2">SUM(AD4:AF4)</f>
        <v>429.3254539053172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-15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6.0657999999999994</v>
      </c>
      <c r="E5">
        <f>GT_NG!Q5</f>
        <v>0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47.93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665.49768769420314</v>
      </c>
      <c r="P5" s="36">
        <v>34.119999999999997</v>
      </c>
      <c r="Q5" s="36">
        <v>22.12</v>
      </c>
      <c r="R5" s="38">
        <v>0</v>
      </c>
      <c r="S5" s="38">
        <v>0</v>
      </c>
      <c r="T5" s="37">
        <f>SUMPRODUCT(LTA!J5:AN5,LTA!J$101:AN$101,LTA!J$104:AN$104)</f>
        <v>40</v>
      </c>
      <c r="U5" s="37">
        <f>SUMPRODUCT(LTA!J5:AN5,LTA!J$102:AN$102,LTA!J$104:AN$104)</f>
        <v>111.89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-200</v>
      </c>
      <c r="AA5" s="75">
        <f>STOA!I5</f>
        <v>0</v>
      </c>
      <c r="AB5" s="75">
        <f>-STOA!O5</f>
        <v>-284.02999999999997</v>
      </c>
      <c r="AC5">
        <f t="shared" si="0"/>
        <v>12.002456820632919</v>
      </c>
      <c r="AD5">
        <f t="shared" si="1"/>
        <v>418.59103087357028</v>
      </c>
      <c r="AE5">
        <f>'IDT-1'!C5</f>
        <v>0</v>
      </c>
      <c r="AF5" s="24"/>
      <c r="AG5">
        <f t="shared" si="2"/>
        <v>418.59103087357028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-13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6.0657999999999994</v>
      </c>
      <c r="E6">
        <f>GT_NG!Q6</f>
        <v>0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47.93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665.49771807261084</v>
      </c>
      <c r="P6" s="36">
        <v>34.119999999999997</v>
      </c>
      <c r="Q6" s="36">
        <v>22.12</v>
      </c>
      <c r="R6" s="38">
        <v>0</v>
      </c>
      <c r="S6" s="38">
        <v>0</v>
      </c>
      <c r="T6" s="37">
        <f>SUMPRODUCT(LTA!J6:AN6,LTA!J$101:AN$101,LTA!J$104:AN$104)</f>
        <v>42</v>
      </c>
      <c r="U6" s="37">
        <f>SUMPRODUCT(LTA!J6:AN6,LTA!J$102:AN$102,LTA!J$104:AN$104)</f>
        <v>112.89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-210</v>
      </c>
      <c r="AA6" s="75">
        <f>STOA!I6</f>
        <v>0</v>
      </c>
      <c r="AB6" s="75">
        <f>-STOA!O6</f>
        <v>-284.02999999999997</v>
      </c>
      <c r="AC6">
        <f t="shared" si="0"/>
        <v>12.154724441684881</v>
      </c>
      <c r="AD6">
        <f t="shared" si="1"/>
        <v>406.438793630926</v>
      </c>
      <c r="AE6">
        <f>'IDT-1'!C6</f>
        <v>0</v>
      </c>
      <c r="AF6" s="24"/>
      <c r="AG6">
        <f t="shared" si="2"/>
        <v>406.438793630926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-18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6.0657999999999994</v>
      </c>
      <c r="E7">
        <f>GT_NG!Q7</f>
        <v>0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47.93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638.17335697253804</v>
      </c>
      <c r="P7" s="36">
        <v>34.119999999999997</v>
      </c>
      <c r="Q7" s="36">
        <v>22.12</v>
      </c>
      <c r="R7" s="38">
        <v>0</v>
      </c>
      <c r="S7" s="38">
        <v>0</v>
      </c>
      <c r="T7" s="37">
        <f>SUMPRODUCT(LTA!J7:AN7,LTA!J$101:AN$101,LTA!J$104:AN$104)</f>
        <v>43.67</v>
      </c>
      <c r="U7" s="37">
        <f>SUMPRODUCT(LTA!J7:AN7,LTA!J$102:AN$102,LTA!J$104:AN$104)</f>
        <v>113.21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-212</v>
      </c>
      <c r="AA7" s="75">
        <f>STOA!I7</f>
        <v>0</v>
      </c>
      <c r="AB7" s="75">
        <f>-STOA!O7</f>
        <v>-284.02999999999997</v>
      </c>
      <c r="AC7">
        <f t="shared" si="0"/>
        <v>11.806377284846043</v>
      </c>
      <c r="AD7">
        <f t="shared" si="1"/>
        <v>397.45277968769204</v>
      </c>
      <c r="AE7">
        <f>'IDT-1'!C7</f>
        <v>0</v>
      </c>
      <c r="AF7" s="24"/>
      <c r="AG7">
        <f t="shared" si="2"/>
        <v>397.45277968769204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6.0657999999999994</v>
      </c>
      <c r="E8">
        <f>GT_NG!Q8</f>
        <v>0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47.93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638.01762315232656</v>
      </c>
      <c r="P8" s="36">
        <v>34.119999999999997</v>
      </c>
      <c r="Q8" s="36">
        <v>22.12</v>
      </c>
      <c r="R8" s="38">
        <v>0</v>
      </c>
      <c r="S8" s="38">
        <v>0</v>
      </c>
      <c r="T8" s="37">
        <f>SUMPRODUCT(LTA!J8:AN8,LTA!J$101:AN$101,LTA!J$104:AN$104)</f>
        <v>34.33</v>
      </c>
      <c r="U8" s="37">
        <f>SUMPRODUCT(LTA!J8:AN8,LTA!J$102:AN$102,LTA!J$104:AN$104)</f>
        <v>114.21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-232</v>
      </c>
      <c r="AA8" s="75">
        <f>STOA!I8</f>
        <v>0</v>
      </c>
      <c r="AB8" s="75">
        <f>-STOA!O8</f>
        <v>-284.02999999999997</v>
      </c>
      <c r="AC8">
        <f t="shared" si="0"/>
        <v>11.904436275254049</v>
      </c>
      <c r="AD8">
        <f t="shared" si="1"/>
        <v>368.85898687707265</v>
      </c>
      <c r="AE8">
        <f>'IDT-1'!C8</f>
        <v>0</v>
      </c>
      <c r="AF8" s="24"/>
      <c r="AG8">
        <f t="shared" si="2"/>
        <v>368.85898687707265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6.0657999999999994</v>
      </c>
      <c r="E9">
        <f>GT_NG!Q9</f>
        <v>0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47.93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630.13748055812619</v>
      </c>
      <c r="P9" s="36">
        <v>34.119999999999997</v>
      </c>
      <c r="Q9" s="36">
        <v>22.124990974729243</v>
      </c>
      <c r="R9" s="38">
        <v>0</v>
      </c>
      <c r="S9" s="38">
        <v>0</v>
      </c>
      <c r="T9" s="37">
        <f>SUMPRODUCT(LTA!J9:AN9,LTA!J$101:AN$101,LTA!J$104:AN$104)</f>
        <v>34.33</v>
      </c>
      <c r="U9" s="37">
        <f>SUMPRODUCT(LTA!J9:AN9,LTA!J$102:AN$102,LTA!J$104:AN$104)</f>
        <v>110.89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-222</v>
      </c>
      <c r="AA9" s="75">
        <f>STOA!I9</f>
        <v>0</v>
      </c>
      <c r="AB9" s="75">
        <f>-STOA!O9</f>
        <v>-284.02999999999997</v>
      </c>
      <c r="AC9">
        <f t="shared" si="0"/>
        <v>11.7256854244016</v>
      </c>
      <c r="AD9">
        <f t="shared" si="1"/>
        <v>367.84258610845393</v>
      </c>
      <c r="AE9">
        <f>'IDT-1'!C9</f>
        <v>0</v>
      </c>
      <c r="AF9" s="24"/>
      <c r="AG9">
        <f t="shared" si="2"/>
        <v>367.84258610845393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0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6.0657999999999994</v>
      </c>
      <c r="E10">
        <f>GT_NG!Q10</f>
        <v>0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47.93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630.13748055812619</v>
      </c>
      <c r="P10" s="36">
        <v>34.119999999999997</v>
      </c>
      <c r="Q10" s="36">
        <v>22.124990974729243</v>
      </c>
      <c r="R10" s="38">
        <v>0</v>
      </c>
      <c r="S10" s="38">
        <v>0</v>
      </c>
      <c r="T10" s="37">
        <f>SUMPRODUCT(LTA!J10:AN10,LTA!J$101:AN$101,LTA!J$104:AN$104)</f>
        <v>34.33</v>
      </c>
      <c r="U10" s="37">
        <f>SUMPRODUCT(LTA!J10:AN10,LTA!J$102:AN$102,LTA!J$104:AN$104)</f>
        <v>111.05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-227</v>
      </c>
      <c r="AA10" s="75">
        <f>STOA!I10</f>
        <v>0</v>
      </c>
      <c r="AB10" s="75">
        <f>-STOA!O10</f>
        <v>-284.02999999999997</v>
      </c>
      <c r="AC10">
        <f t="shared" si="0"/>
        <v>11.769385213026045</v>
      </c>
      <c r="AD10">
        <f t="shared" si="1"/>
        <v>362.95888631982945</v>
      </c>
      <c r="AE10">
        <f>'IDT-1'!C10</f>
        <v>0</v>
      </c>
      <c r="AF10" s="24"/>
      <c r="AG10">
        <f t="shared" si="2"/>
        <v>362.95888631982945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6.0657999999999994</v>
      </c>
      <c r="E11">
        <f>GT_NG!Q11</f>
        <v>0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47.93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634.20768160349826</v>
      </c>
      <c r="P11" s="36">
        <v>34.126607693072259</v>
      </c>
      <c r="Q11" s="36">
        <v>11.59</v>
      </c>
      <c r="R11" s="38">
        <v>0</v>
      </c>
      <c r="S11" s="38">
        <v>0</v>
      </c>
      <c r="T11" s="37">
        <f>SUMPRODUCT(LTA!J11:AN11,LTA!J$101:AN$101,LTA!J$104:AN$104)</f>
        <v>27.33</v>
      </c>
      <c r="U11" s="37">
        <f>SUMPRODUCT(LTA!J11:AN11,LTA!J$102:AN$102,LTA!J$104:AN$104)</f>
        <v>111.21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-227</v>
      </c>
      <c r="AA11" s="75">
        <f>STOA!I11</f>
        <v>0</v>
      </c>
      <c r="AB11" s="75">
        <f>-STOA!O11</f>
        <v>-284.02999999999997</v>
      </c>
      <c r="AC11">
        <f t="shared" si="0"/>
        <v>11.657680482241254</v>
      </c>
      <c r="AD11">
        <f t="shared" si="1"/>
        <v>349.77240881432948</v>
      </c>
      <c r="AE11">
        <f>'IDT-1'!C11</f>
        <v>0</v>
      </c>
      <c r="AF11" s="24"/>
      <c r="AG11">
        <f t="shared" si="2"/>
        <v>349.77240881432948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6.0657999999999994</v>
      </c>
      <c r="E12">
        <f>GT_NG!Q12</f>
        <v>0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47.93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634.20768160349826</v>
      </c>
      <c r="P12" s="36">
        <v>34.126607693072259</v>
      </c>
      <c r="Q12" s="36">
        <v>11.59</v>
      </c>
      <c r="R12" s="38">
        <v>0</v>
      </c>
      <c r="S12" s="38">
        <v>0</v>
      </c>
      <c r="T12" s="37">
        <f>SUMPRODUCT(LTA!J12:AN12,LTA!J$101:AN$101,LTA!J$104:AN$104)</f>
        <v>27.33</v>
      </c>
      <c r="U12" s="37">
        <f>SUMPRODUCT(LTA!J12:AN12,LTA!J$102:AN$102,LTA!J$104:AN$104)</f>
        <v>111.55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-232</v>
      </c>
      <c r="AA12" s="75">
        <f>STOA!I12</f>
        <v>0</v>
      </c>
      <c r="AB12" s="75">
        <f>-STOA!O12</f>
        <v>-284.02999999999997</v>
      </c>
      <c r="AC12">
        <f t="shared" si="0"/>
        <v>11.702892270865698</v>
      </c>
      <c r="AD12">
        <f t="shared" si="1"/>
        <v>345.06719702570496</v>
      </c>
      <c r="AE12">
        <f>'IDT-1'!C12</f>
        <v>0</v>
      </c>
      <c r="AF12" s="24"/>
      <c r="AG12">
        <f t="shared" si="2"/>
        <v>345.06719702570496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6.0657999999999994</v>
      </c>
      <c r="E13">
        <f>GT_NG!Q13</f>
        <v>0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47.93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633.12676571317706</v>
      </c>
      <c r="P13" s="36">
        <v>34.126607693072259</v>
      </c>
      <c r="Q13" s="36">
        <v>11.59</v>
      </c>
      <c r="R13" s="38">
        <v>0</v>
      </c>
      <c r="S13" s="38">
        <v>0</v>
      </c>
      <c r="T13" s="37">
        <f>SUMPRODUCT(LTA!J13:AN13,LTA!J$101:AN$101,LTA!J$104:AN$104)</f>
        <v>27</v>
      </c>
      <c r="U13" s="37">
        <f>SUMPRODUCT(LTA!J13:AN13,LTA!J$102:AN$102,LTA!J$104:AN$104)</f>
        <v>111.89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-232</v>
      </c>
      <c r="AA13" s="75">
        <f>STOA!I13</f>
        <v>0</v>
      </c>
      <c r="AB13" s="75">
        <f>-STOA!O13</f>
        <v>-284.02999999999997</v>
      </c>
      <c r="AC13">
        <f t="shared" si="0"/>
        <v>11.693896577387001</v>
      </c>
      <c r="AD13">
        <f t="shared" si="1"/>
        <v>344.00527682886241</v>
      </c>
      <c r="AE13">
        <f>'IDT-1'!C13</f>
        <v>0</v>
      </c>
      <c r="AF13" s="24"/>
      <c r="AG13">
        <f t="shared" si="2"/>
        <v>344.00527682886241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6.0657999999999994</v>
      </c>
      <c r="E14">
        <f>GT_NG!Q14</f>
        <v>0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47.93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633.12676571317706</v>
      </c>
      <c r="P14" s="36">
        <v>34.126607693072259</v>
      </c>
      <c r="Q14" s="36">
        <v>11.59</v>
      </c>
      <c r="R14" s="38">
        <v>0</v>
      </c>
      <c r="S14" s="38">
        <v>0</v>
      </c>
      <c r="T14" s="37">
        <f>SUMPRODUCT(LTA!J14:AN14,LTA!J$101:AN$101,LTA!J$104:AN$104)</f>
        <v>26.67</v>
      </c>
      <c r="U14" s="37">
        <f>SUMPRODUCT(LTA!J14:AN14,LTA!J$102:AN$102,LTA!J$104:AN$104)</f>
        <v>93.259999999999991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-226</v>
      </c>
      <c r="AA14" s="75">
        <f>STOA!I14</f>
        <v>0</v>
      </c>
      <c r="AB14" s="75">
        <f>-STOA!O14</f>
        <v>-284.02999999999997</v>
      </c>
      <c r="AC14">
        <f t="shared" si="0"/>
        <v>11.483805631037665</v>
      </c>
      <c r="AD14">
        <f t="shared" si="1"/>
        <v>331.25536777521171</v>
      </c>
      <c r="AE14">
        <f>'IDT-1'!C14</f>
        <v>0</v>
      </c>
      <c r="AF14" s="24"/>
      <c r="AG14">
        <f t="shared" si="2"/>
        <v>331.25536777521171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6.0657999999999994</v>
      </c>
      <c r="E15">
        <f>GT_NG!Q15</f>
        <v>0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47.93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631.22511518705778</v>
      </c>
      <c r="P15" s="36">
        <v>34.126607693072259</v>
      </c>
      <c r="Q15" s="36">
        <v>11.323351095322677</v>
      </c>
      <c r="R15" s="38">
        <v>0</v>
      </c>
      <c r="S15" s="38">
        <v>0</v>
      </c>
      <c r="T15" s="37">
        <f>SUMPRODUCT(LTA!J15:AN15,LTA!J$101:AN$101,LTA!J$104:AN$104)</f>
        <v>26.33</v>
      </c>
      <c r="U15" s="37">
        <f>SUMPRODUCT(LTA!J15:AN15,LTA!J$102:AN$102,LTA!J$104:AN$104)</f>
        <v>88.08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-227</v>
      </c>
      <c r="AA15" s="75">
        <f>STOA!I15</f>
        <v>0</v>
      </c>
      <c r="AB15" s="75">
        <f>-STOA!O15</f>
        <v>-284.02999999999997</v>
      </c>
      <c r="AC15">
        <f t="shared" si="0"/>
        <v>11.589899073543862</v>
      </c>
      <c r="AD15">
        <f t="shared" si="1"/>
        <v>341.77097490190903</v>
      </c>
      <c r="AE15">
        <f>'IDT-1'!C15</f>
        <v>0</v>
      </c>
      <c r="AF15" s="24"/>
      <c r="AG15">
        <f t="shared" si="2"/>
        <v>341.77097490190903</v>
      </c>
      <c r="AI15" s="34">
        <f>PXIL!I15</f>
        <v>0</v>
      </c>
      <c r="AJ15" s="34">
        <f>PXIL!O15</f>
        <v>0</v>
      </c>
      <c r="AK15" s="34">
        <f>RTM_IEX!I15</f>
        <v>19.309999999999999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6.0657999999999994</v>
      </c>
      <c r="E16">
        <f>GT_NG!Q16</f>
        <v>0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47.93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632.89653959621489</v>
      </c>
      <c r="P16" s="36">
        <v>34.126607693072259</v>
      </c>
      <c r="Q16" s="36">
        <v>11.323351095322677</v>
      </c>
      <c r="R16" s="38">
        <v>0</v>
      </c>
      <c r="S16" s="38">
        <v>0</v>
      </c>
      <c r="T16" s="37">
        <f>SUMPRODUCT(LTA!J16:AN16,LTA!J$101:AN$101,LTA!J$104:AN$104)</f>
        <v>25.67</v>
      </c>
      <c r="U16" s="37">
        <f>SUMPRODUCT(LTA!J16:AN16,LTA!J$102:AN$102,LTA!J$104:AN$104)</f>
        <v>91.94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-232</v>
      </c>
      <c r="AA16" s="75">
        <f>STOA!I16</f>
        <v>0</v>
      </c>
      <c r="AB16" s="75">
        <f>-STOA!O16</f>
        <v>-284.02999999999997</v>
      </c>
      <c r="AC16">
        <f t="shared" si="0"/>
        <v>11.673174827205226</v>
      </c>
      <c r="AD16">
        <f t="shared" si="1"/>
        <v>341.55912355740458</v>
      </c>
      <c r="AE16">
        <f>'IDT-1'!C16</f>
        <v>0</v>
      </c>
      <c r="AF16" s="24"/>
      <c r="AG16">
        <f t="shared" si="2"/>
        <v>341.55912355740458</v>
      </c>
      <c r="AI16" s="34">
        <f>PXIL!I16</f>
        <v>0</v>
      </c>
      <c r="AJ16" s="34">
        <f>PXIL!O16</f>
        <v>0</v>
      </c>
      <c r="AK16" s="34">
        <f>RTM_IEX!I16</f>
        <v>19.309999999999999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6.0657999999999994</v>
      </c>
      <c r="E17">
        <f>GT_NG!Q17</f>
        <v>0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47.93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653.55195489788161</v>
      </c>
      <c r="P17" s="36">
        <v>34.126607693072259</v>
      </c>
      <c r="Q17" s="36">
        <v>22.124990974729243</v>
      </c>
      <c r="R17" s="38">
        <v>0</v>
      </c>
      <c r="S17" s="38">
        <v>0</v>
      </c>
      <c r="T17" s="37">
        <f>SUMPRODUCT(LTA!J17:AN17,LTA!J$101:AN$101,LTA!J$104:AN$104)</f>
        <v>36.67</v>
      </c>
      <c r="U17" s="37">
        <f>SUMPRODUCT(LTA!J17:AN17,LTA!J$102:AN$102,LTA!J$104:AN$104)</f>
        <v>114.05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-237</v>
      </c>
      <c r="AA17" s="75">
        <f>STOA!I17</f>
        <v>0</v>
      </c>
      <c r="AB17" s="75">
        <f>-STOA!O17</f>
        <v>-284.02999999999997</v>
      </c>
      <c r="AC17">
        <f t="shared" si="0"/>
        <v>12.095689879350688</v>
      </c>
      <c r="AD17">
        <f t="shared" si="1"/>
        <v>381.39366368633245</v>
      </c>
      <c r="AE17">
        <f>'IDT-1'!C17</f>
        <v>0</v>
      </c>
      <c r="AF17" s="24"/>
      <c r="AG17">
        <f t="shared" si="2"/>
        <v>381.39366368633245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6.0657999999999994</v>
      </c>
      <c r="E18">
        <f>GT_NG!Q18</f>
        <v>0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47.93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653.55195489788161</v>
      </c>
      <c r="P18" s="36">
        <v>34.126607693072259</v>
      </c>
      <c r="Q18" s="36">
        <v>22.124990974729243</v>
      </c>
      <c r="R18" s="38">
        <v>0</v>
      </c>
      <c r="S18" s="38">
        <v>0</v>
      </c>
      <c r="T18" s="37">
        <f>SUMPRODUCT(LTA!J18:AN18,LTA!J$101:AN$101,LTA!J$104:AN$104)</f>
        <v>36.67</v>
      </c>
      <c r="U18" s="37">
        <f>SUMPRODUCT(LTA!J18:AN18,LTA!J$102:AN$102,LTA!J$104:AN$104)</f>
        <v>114.05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-237</v>
      </c>
      <c r="AA18" s="75">
        <f>STOA!I18</f>
        <v>0</v>
      </c>
      <c r="AB18" s="75">
        <f>-STOA!O18</f>
        <v>-284.02999999999997</v>
      </c>
      <c r="AC18">
        <f t="shared" si="0"/>
        <v>12.095689879350688</v>
      </c>
      <c r="AD18">
        <f t="shared" si="1"/>
        <v>381.39366368633245</v>
      </c>
      <c r="AE18">
        <f>'IDT-1'!C18</f>
        <v>0</v>
      </c>
      <c r="AF18" s="24"/>
      <c r="AG18">
        <f t="shared" si="2"/>
        <v>381.39366368633245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6.0657999999999994</v>
      </c>
      <c r="E19">
        <f>GT_NG!Q19</f>
        <v>0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47.93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653.24293459095509</v>
      </c>
      <c r="P19" s="36">
        <v>34.119999999999997</v>
      </c>
      <c r="Q19" s="36">
        <v>22.124990974729243</v>
      </c>
      <c r="R19" s="38">
        <v>0</v>
      </c>
      <c r="S19" s="38">
        <v>0</v>
      </c>
      <c r="T19" s="37">
        <f>SUMPRODUCT(LTA!J19:AN19,LTA!J$101:AN$101,LTA!J$104:AN$104)</f>
        <v>36</v>
      </c>
      <c r="U19" s="37">
        <f>SUMPRODUCT(LTA!J19:AN19,LTA!J$102:AN$102,LTA!J$104:AN$104)</f>
        <v>113.71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-226</v>
      </c>
      <c r="AA19" s="75">
        <f>STOA!I19</f>
        <v>0</v>
      </c>
      <c r="AB19" s="75">
        <f>-STOA!O19</f>
        <v>-284.02999999999997</v>
      </c>
      <c r="AC19">
        <f t="shared" si="0"/>
        <v>11.99137186917692</v>
      </c>
      <c r="AD19">
        <f t="shared" si="1"/>
        <v>391.17235369650751</v>
      </c>
      <c r="AE19">
        <f>'IDT-1'!C19</f>
        <v>0</v>
      </c>
      <c r="AF19" s="24"/>
      <c r="AG19">
        <f t="shared" si="2"/>
        <v>391.17235369650751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6.0657999999999994</v>
      </c>
      <c r="E20">
        <f>GT_NG!Q20</f>
        <v>0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47.93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653.24094019251845</v>
      </c>
      <c r="P20" s="36">
        <v>34.119999999999997</v>
      </c>
      <c r="Q20" s="36">
        <v>22.123248641503888</v>
      </c>
      <c r="R20" s="38">
        <v>0</v>
      </c>
      <c r="S20" s="38">
        <v>0</v>
      </c>
      <c r="T20" s="37">
        <f>SUMPRODUCT(LTA!J20:AN20,LTA!J$101:AN$101,LTA!J$104:AN$104)</f>
        <v>35.67</v>
      </c>
      <c r="U20" s="37">
        <f>SUMPRODUCT(LTA!J20:AN20,LTA!J$102:AN$102,LTA!J$104:AN$104)</f>
        <v>113.55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-222</v>
      </c>
      <c r="AA20" s="75">
        <f>STOA!I20</f>
        <v>0</v>
      </c>
      <c r="AB20" s="75">
        <f>-STOA!O20</f>
        <v>-284.02999999999997</v>
      </c>
      <c r="AC20">
        <f t="shared" si="0"/>
        <v>11.953339849731401</v>
      </c>
      <c r="AD20">
        <f t="shared" si="1"/>
        <v>394.71664898429094</v>
      </c>
      <c r="AE20">
        <f>'IDT-1'!C20</f>
        <v>0</v>
      </c>
      <c r="AF20" s="24"/>
      <c r="AG20">
        <f t="shared" si="2"/>
        <v>394.71664898429094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6.0657999999999994</v>
      </c>
      <c r="E21">
        <f>GT_NG!Q21</f>
        <v>0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47.93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661.21279468660703</v>
      </c>
      <c r="P21" s="36">
        <v>34.119999999999997</v>
      </c>
      <c r="Q21" s="36">
        <v>22.123248641503888</v>
      </c>
      <c r="R21" s="38">
        <v>0</v>
      </c>
      <c r="S21" s="38">
        <v>0</v>
      </c>
      <c r="T21" s="37">
        <f>SUMPRODUCT(LTA!J21:AN21,LTA!J$101:AN$101,LTA!J$104:AN$104)</f>
        <v>29.33</v>
      </c>
      <c r="U21" s="37">
        <f>SUMPRODUCT(LTA!J21:AN21,LTA!J$102:AN$102,LTA!J$104:AN$104)</f>
        <v>113.39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-217</v>
      </c>
      <c r="AA21" s="75">
        <f>STOA!I21</f>
        <v>0</v>
      </c>
      <c r="AB21" s="75">
        <f>-STOA!O21</f>
        <v>-284.02999999999997</v>
      </c>
      <c r="AC21">
        <f t="shared" si="0"/>
        <v>12.008059216106192</v>
      </c>
      <c r="AD21">
        <f t="shared" si="1"/>
        <v>391.13378411200483</v>
      </c>
      <c r="AE21">
        <f>'IDT-1'!C21</f>
        <v>0</v>
      </c>
      <c r="AF21" s="24"/>
      <c r="AG21">
        <f t="shared" si="2"/>
        <v>391.13378411200483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-10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6.0657999999999994</v>
      </c>
      <c r="E22">
        <f>GT_NG!Q22</f>
        <v>0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47.93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662.80475028258627</v>
      </c>
      <c r="P22" s="36">
        <v>34.119999999999997</v>
      </c>
      <c r="Q22" s="36">
        <v>22.123248641503888</v>
      </c>
      <c r="R22" s="38">
        <v>0</v>
      </c>
      <c r="S22" s="38">
        <v>0</v>
      </c>
      <c r="T22" s="37">
        <f>SUMPRODUCT(LTA!J22:AN22,LTA!J$101:AN$101,LTA!J$104:AN$104)</f>
        <v>29.33</v>
      </c>
      <c r="U22" s="37">
        <f>SUMPRODUCT(LTA!J22:AN22,LTA!J$102:AN$102,LTA!J$104:AN$104)</f>
        <v>113.05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-207</v>
      </c>
      <c r="AA22" s="75">
        <f>STOA!I22</f>
        <v>0</v>
      </c>
      <c r="AB22" s="75">
        <f>-STOA!O22</f>
        <v>-284.02999999999997</v>
      </c>
      <c r="AC22">
        <f t="shared" si="0"/>
        <v>11.933864065863526</v>
      </c>
      <c r="AD22">
        <f t="shared" si="1"/>
        <v>402.45993485822669</v>
      </c>
      <c r="AE22">
        <f>'IDT-1'!C22</f>
        <v>0</v>
      </c>
      <c r="AF22" s="24"/>
      <c r="AG22">
        <f t="shared" si="2"/>
        <v>402.45993485822669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-10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6.0657999999999994</v>
      </c>
      <c r="E23">
        <f>GT_NG!Q23</f>
        <v>0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47.93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648.09236088649743</v>
      </c>
      <c r="P23" s="36">
        <v>34.119999999999997</v>
      </c>
      <c r="Q23" s="36">
        <v>11.589999999999998</v>
      </c>
      <c r="R23" s="38">
        <v>0</v>
      </c>
      <c r="S23" s="38">
        <v>0</v>
      </c>
      <c r="T23" s="37">
        <f>SUMPRODUCT(LTA!J23:AN23,LTA!J$101:AN$101,LTA!J$104:AN$104)</f>
        <v>28.33</v>
      </c>
      <c r="U23" s="37">
        <f>SUMPRODUCT(LTA!J23:AN23,LTA!J$102:AN$102,LTA!J$104:AN$104)</f>
        <v>112.89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-147</v>
      </c>
      <c r="AA23" s="75">
        <f>STOA!I23</f>
        <v>0</v>
      </c>
      <c r="AB23" s="75">
        <f>-STOA!O23</f>
        <v>-284.02999999999997</v>
      </c>
      <c r="AC23">
        <f t="shared" si="0"/>
        <v>11.364739239627298</v>
      </c>
      <c r="AD23">
        <f t="shared" si="1"/>
        <v>417.62342164687027</v>
      </c>
      <c r="AE23">
        <f>'IDT-1'!C23</f>
        <v>0</v>
      </c>
      <c r="AF23" s="24"/>
      <c r="AG23">
        <f t="shared" si="2"/>
        <v>417.62342164687027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-29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6.0657999999999994</v>
      </c>
      <c r="E24">
        <f>GT_NG!Q24</f>
        <v>0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47.93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657.32055556820376</v>
      </c>
      <c r="P24" s="36">
        <v>34.119999999999997</v>
      </c>
      <c r="Q24" s="36">
        <v>11.589999999999998</v>
      </c>
      <c r="R24" s="38">
        <v>0</v>
      </c>
      <c r="S24" s="38">
        <v>0</v>
      </c>
      <c r="T24" s="37">
        <f>SUMPRODUCT(LTA!J24:AN24,LTA!J$101:AN$101,LTA!J$104:AN$104)</f>
        <v>28.33</v>
      </c>
      <c r="U24" s="37">
        <f>SUMPRODUCT(LTA!J24:AN24,LTA!J$102:AN$102,LTA!J$104:AN$104)</f>
        <v>112.55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-137</v>
      </c>
      <c r="AA24" s="75">
        <f>STOA!I24</f>
        <v>0</v>
      </c>
      <c r="AB24" s="75">
        <f>-STOA!O24</f>
        <v>-284.02999999999997</v>
      </c>
      <c r="AC24">
        <f t="shared" si="0"/>
        <v>11.363159655429628</v>
      </c>
      <c r="AD24">
        <f t="shared" si="1"/>
        <v>435.51319591277422</v>
      </c>
      <c r="AE24">
        <f>'IDT-1'!C24</f>
        <v>0</v>
      </c>
      <c r="AF24" s="24"/>
      <c r="AG24">
        <f t="shared" si="2"/>
        <v>435.51319591277422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-30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6.0657999999999994</v>
      </c>
      <c r="E25">
        <f>GT_NG!Q25</f>
        <v>0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47.93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665.02368353307986</v>
      </c>
      <c r="P25" s="36">
        <v>34.119999999999997</v>
      </c>
      <c r="Q25" s="36">
        <v>11.589999999999998</v>
      </c>
      <c r="R25" s="38">
        <v>0</v>
      </c>
      <c r="S25" s="38">
        <v>0</v>
      </c>
      <c r="T25" s="37">
        <f>SUMPRODUCT(LTA!J25:AN25,LTA!J$101:AN$101,LTA!J$104:AN$104)</f>
        <v>28</v>
      </c>
      <c r="U25" s="37">
        <f>SUMPRODUCT(LTA!J25:AN25,LTA!J$102:AN$102,LTA!J$104:AN$104)</f>
        <v>112.55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-137</v>
      </c>
      <c r="AA25" s="75">
        <f>STOA!I25</f>
        <v>0</v>
      </c>
      <c r="AB25" s="75">
        <f>-STOA!O25</f>
        <v>-284.02999999999997</v>
      </c>
      <c r="AC25">
        <f t="shared" si="0"/>
        <v>11.340382353085696</v>
      </c>
      <c r="AD25">
        <f t="shared" si="1"/>
        <v>452.9091011799942</v>
      </c>
      <c r="AE25">
        <f>'IDT-1'!C25</f>
        <v>0</v>
      </c>
      <c r="AF25" s="24"/>
      <c r="AG25">
        <f t="shared" si="2"/>
        <v>452.9091011799942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-20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6.0657999999999994</v>
      </c>
      <c r="E26">
        <f>GT_NG!Q26</f>
        <v>0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47.93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678.28940868269854</v>
      </c>
      <c r="P26" s="36">
        <v>34.119999999999997</v>
      </c>
      <c r="Q26" s="36">
        <v>11.589999999999998</v>
      </c>
      <c r="R26" s="38">
        <v>0</v>
      </c>
      <c r="S26" s="38">
        <v>0</v>
      </c>
      <c r="T26" s="37">
        <f>SUMPRODUCT(LTA!J26:AN26,LTA!J$101:AN$101,LTA!J$104:AN$104)</f>
        <v>28</v>
      </c>
      <c r="U26" s="37">
        <f>SUMPRODUCT(LTA!J26:AN26,LTA!J$102:AN$102,LTA!J$104:AN$104)</f>
        <v>112.89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-122</v>
      </c>
      <c r="AA26" s="75">
        <f>STOA!I26</f>
        <v>0</v>
      </c>
      <c r="AB26" s="75">
        <f>-STOA!O26</f>
        <v>-284.02999999999997</v>
      </c>
      <c r="AC26">
        <f t="shared" si="0"/>
        <v>11.37843002481849</v>
      </c>
      <c r="AD26">
        <f t="shared" si="1"/>
        <v>475.47677865788012</v>
      </c>
      <c r="AE26">
        <f>'IDT-1'!C26</f>
        <v>0</v>
      </c>
      <c r="AF26" s="24"/>
      <c r="AG26">
        <f t="shared" si="2"/>
        <v>475.47677865788012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-26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6.0657999999999994</v>
      </c>
      <c r="E27">
        <f>GT_NG!Q27</f>
        <v>0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46.74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684.58177014162231</v>
      </c>
      <c r="P27" s="36">
        <v>34.119999999999997</v>
      </c>
      <c r="Q27" s="36">
        <v>22.12</v>
      </c>
      <c r="R27" s="38">
        <v>0</v>
      </c>
      <c r="S27" s="38">
        <v>0</v>
      </c>
      <c r="T27" s="37">
        <f>SUMPRODUCT(LTA!J27:AN27,LTA!J$101:AN$101,LTA!J$104:AN$104)</f>
        <v>27.67</v>
      </c>
      <c r="U27" s="37">
        <f>SUMPRODUCT(LTA!J27:AN27,LTA!J$102:AN$102,LTA!J$104:AN$104)</f>
        <v>112.89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-290</v>
      </c>
      <c r="AA27" s="75">
        <f>STOA!I27</f>
        <v>0</v>
      </c>
      <c r="AB27" s="75">
        <f>-STOA!O27</f>
        <v>-100</v>
      </c>
      <c r="AC27">
        <f t="shared" si="0"/>
        <v>11.371177202743478</v>
      </c>
      <c r="AD27">
        <f t="shared" si="1"/>
        <v>506.81639293887878</v>
      </c>
      <c r="AE27">
        <f>'IDT-1'!C27</f>
        <v>0</v>
      </c>
      <c r="AF27" s="24"/>
      <c r="AG27">
        <f t="shared" si="2"/>
        <v>506.81639293887878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-26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6.0657999999999994</v>
      </c>
      <c r="E28">
        <f>GT_NG!Q28</f>
        <v>0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46.74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729.06422779794468</v>
      </c>
      <c r="P28" s="36">
        <v>34.119999999999997</v>
      </c>
      <c r="Q28" s="36">
        <v>22.123248641503888</v>
      </c>
      <c r="R28" s="38">
        <v>0.38741721854304634</v>
      </c>
      <c r="S28" s="38">
        <v>0</v>
      </c>
      <c r="T28" s="37">
        <f>SUMPRODUCT(LTA!J28:AN28,LTA!J$101:AN$101,LTA!J$104:AN$104)</f>
        <v>27.67</v>
      </c>
      <c r="U28" s="37">
        <f>SUMPRODUCT(LTA!J28:AN28,LTA!J$102:AN$102,LTA!J$104:AN$104)</f>
        <v>112.89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-290.8</v>
      </c>
      <c r="AA28" s="75">
        <f>STOA!I28</f>
        <v>0</v>
      </c>
      <c r="AB28" s="75">
        <f>-STOA!O28</f>
        <v>-100</v>
      </c>
      <c r="AC28">
        <f t="shared" si="0"/>
        <v>11.721003735561336</v>
      </c>
      <c r="AD28">
        <f t="shared" si="1"/>
        <v>554.53968992243028</v>
      </c>
      <c r="AE28">
        <f>'IDT-1'!C28</f>
        <v>0</v>
      </c>
      <c r="AF28" s="24"/>
      <c r="AG28">
        <f t="shared" si="2"/>
        <v>554.53968992243028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-22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6.0657999999999994</v>
      </c>
      <c r="E29">
        <f>GT_NG!Q29</f>
        <v>0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46.74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745.69145560927393</v>
      </c>
      <c r="P29" s="36">
        <v>34.119999999999997</v>
      </c>
      <c r="Q29" s="36">
        <v>22.12</v>
      </c>
      <c r="R29" s="38">
        <v>3.67</v>
      </c>
      <c r="S29" s="38">
        <v>0</v>
      </c>
      <c r="T29" s="37">
        <f>SUMPRODUCT(LTA!J29:AN29,LTA!J$101:AN$101,LTA!J$104:AN$104)</f>
        <v>33.33</v>
      </c>
      <c r="U29" s="37">
        <f>SUMPRODUCT(LTA!J29:AN29,LTA!J$102:AN$102,LTA!J$104:AN$104)</f>
        <v>116.05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-249</v>
      </c>
      <c r="AA29" s="75">
        <f>STOA!I29</f>
        <v>0</v>
      </c>
      <c r="AB29" s="75">
        <f>-STOA!O29</f>
        <v>-100</v>
      </c>
      <c r="AC29">
        <f t="shared" si="0"/>
        <v>11.582798989877077</v>
      </c>
      <c r="AD29">
        <f t="shared" si="1"/>
        <v>628.20445661939675</v>
      </c>
      <c r="AE29">
        <f>'IDT-1'!C29</f>
        <v>-10.161</v>
      </c>
      <c r="AF29" s="24"/>
      <c r="AG29">
        <f t="shared" si="2"/>
        <v>618.04345661939681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-19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6.2291099999999995</v>
      </c>
      <c r="E30">
        <f>GT_NG!Q30</f>
        <v>0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46.74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745.82184222223509</v>
      </c>
      <c r="P30" s="36">
        <v>34.119999999999997</v>
      </c>
      <c r="Q30" s="36">
        <v>22.12</v>
      </c>
      <c r="R30" s="38">
        <v>8.5399999999999991</v>
      </c>
      <c r="S30" s="38">
        <v>0</v>
      </c>
      <c r="T30" s="37">
        <f>SUMPRODUCT(LTA!J30:AN30,LTA!J$101:AN$101,LTA!J$104:AN$104)</f>
        <v>34.200000000000003</v>
      </c>
      <c r="U30" s="37">
        <f>SUMPRODUCT(LTA!J30:AN30,LTA!J$102:AN$102,LTA!J$104:AN$104)</f>
        <v>115.55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-184</v>
      </c>
      <c r="AA30" s="75">
        <f>STOA!I30</f>
        <v>0</v>
      </c>
      <c r="AB30" s="75">
        <f>-STOA!O30</f>
        <v>-100</v>
      </c>
      <c r="AC30">
        <f t="shared" si="0"/>
        <v>11.222666470631275</v>
      </c>
      <c r="AD30">
        <f t="shared" si="1"/>
        <v>682.09828575160384</v>
      </c>
      <c r="AE30">
        <f>'IDT-1'!C30</f>
        <v>-40.219000000000001</v>
      </c>
      <c r="AF30" s="24"/>
      <c r="AG30">
        <f t="shared" si="2"/>
        <v>641.87928575160379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-36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6.2291099999999995</v>
      </c>
      <c r="E31">
        <f>GT_NG!Q31</f>
        <v>0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46.74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744.43621443030815</v>
      </c>
      <c r="P31" s="36">
        <v>34.119999999999997</v>
      </c>
      <c r="Q31" s="36">
        <v>22.12</v>
      </c>
      <c r="R31" s="38">
        <v>15.802672982574862</v>
      </c>
      <c r="S31" s="38">
        <v>0</v>
      </c>
      <c r="T31" s="37">
        <f>SUMPRODUCT(LTA!J31:AN31,LTA!J$101:AN$101,LTA!J$104:AN$104)</f>
        <v>34.370000000000005</v>
      </c>
      <c r="U31" s="37">
        <f>SUMPRODUCT(LTA!J31:AN31,LTA!J$102:AN$102,LTA!J$104:AN$104)</f>
        <v>119.39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-134</v>
      </c>
      <c r="AA31" s="75">
        <f>STOA!I31</f>
        <v>0</v>
      </c>
      <c r="AB31" s="75">
        <f>-STOA!O31</f>
        <v>-100</v>
      </c>
      <c r="AC31">
        <f t="shared" si="0"/>
        <v>10.890630921713155</v>
      </c>
      <c r="AD31">
        <f t="shared" si="1"/>
        <v>741.31736649116988</v>
      </c>
      <c r="AE31">
        <f>'IDT-1'!C31</f>
        <v>-61.811</v>
      </c>
      <c r="AF31" s="24"/>
      <c r="AG31">
        <f t="shared" si="2"/>
        <v>679.50636649116984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-37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6.2291099999999995</v>
      </c>
      <c r="E32">
        <f>GT_NG!Q32</f>
        <v>0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46.74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806.32843490065829</v>
      </c>
      <c r="P32" s="36">
        <v>34.119999999999997</v>
      </c>
      <c r="Q32" s="36">
        <v>22.12</v>
      </c>
      <c r="R32" s="38">
        <v>24.45</v>
      </c>
      <c r="S32" s="38">
        <v>0</v>
      </c>
      <c r="T32" s="37">
        <f>SUMPRODUCT(LTA!J32:AN32,LTA!J$101:AN$101,LTA!J$104:AN$104)</f>
        <v>42.17</v>
      </c>
      <c r="U32" s="37">
        <f>SUMPRODUCT(LTA!J32:AN32,LTA!J$102:AN$102,LTA!J$104:AN$104)</f>
        <v>118.89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-175</v>
      </c>
      <c r="AA32" s="75">
        <f>STOA!I32</f>
        <v>0</v>
      </c>
      <c r="AB32" s="75">
        <f>-STOA!O32</f>
        <v>-100</v>
      </c>
      <c r="AC32">
        <f t="shared" si="0"/>
        <v>11.849444798706472</v>
      </c>
      <c r="AD32">
        <f t="shared" si="1"/>
        <v>782.19810010195181</v>
      </c>
      <c r="AE32">
        <f>'IDT-1'!C32</f>
        <v>-72.394999999999996</v>
      </c>
      <c r="AF32" s="24"/>
      <c r="AG32">
        <f t="shared" si="2"/>
        <v>709.80310010195183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-32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6.2291099999999995</v>
      </c>
      <c r="E33">
        <f>GT_NG!Q33</f>
        <v>0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46.74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799.1219103721329</v>
      </c>
      <c r="P33" s="36">
        <v>34.119999999999997</v>
      </c>
      <c r="Q33" s="36">
        <v>22.12</v>
      </c>
      <c r="R33" s="38">
        <v>24.45</v>
      </c>
      <c r="S33" s="38">
        <v>0</v>
      </c>
      <c r="T33" s="37">
        <f>SUMPRODUCT(LTA!J33:AN33,LTA!J$101:AN$101,LTA!J$104:AN$104)</f>
        <v>54.22</v>
      </c>
      <c r="U33" s="37">
        <f>SUMPRODUCT(LTA!J33:AN33,LTA!J$102:AN$102,LTA!J$104:AN$104)</f>
        <v>118.55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-165</v>
      </c>
      <c r="AA33" s="75">
        <f>STOA!I33</f>
        <v>0</v>
      </c>
      <c r="AB33" s="75">
        <f>-STOA!O33</f>
        <v>-100</v>
      </c>
      <c r="AC33">
        <f t="shared" si="0"/>
        <v>11.853389361767304</v>
      </c>
      <c r="AD33">
        <f t="shared" si="1"/>
        <v>790.69763101036574</v>
      </c>
      <c r="AE33">
        <f>'IDT-1'!C33</f>
        <v>-70.278000000000006</v>
      </c>
      <c r="AF33" s="24"/>
      <c r="AG33">
        <f t="shared" si="2"/>
        <v>720.41963101036572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-38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6.2291099999999995</v>
      </c>
      <c r="E34">
        <f>GT_NG!Q34</f>
        <v>0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46.74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699.08789813333237</v>
      </c>
      <c r="P34" s="36">
        <v>34.119999999999997</v>
      </c>
      <c r="Q34" s="36">
        <v>22.12</v>
      </c>
      <c r="R34" s="38">
        <v>24.45</v>
      </c>
      <c r="S34" s="38">
        <v>0</v>
      </c>
      <c r="T34" s="37">
        <f>SUMPRODUCT(LTA!J34:AN34,LTA!J$101:AN$101,LTA!J$104:AN$104)</f>
        <v>75.05</v>
      </c>
      <c r="U34" s="37">
        <f>SUMPRODUCT(LTA!J34:AN34,LTA!J$102:AN$102,LTA!J$104:AN$104)</f>
        <v>118.21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-84</v>
      </c>
      <c r="AA34" s="75">
        <f>STOA!I34</f>
        <v>0</v>
      </c>
      <c r="AB34" s="75">
        <f>-STOA!O34</f>
        <v>-100</v>
      </c>
      <c r="AC34">
        <f t="shared" si="0"/>
        <v>10.592238618219145</v>
      </c>
      <c r="AD34">
        <f t="shared" si="1"/>
        <v>782.41476951511322</v>
      </c>
      <c r="AE34">
        <f>'IDT-1'!C34</f>
        <v>-72.394999999999996</v>
      </c>
      <c r="AF34" s="24"/>
      <c r="AG34">
        <f t="shared" si="2"/>
        <v>710.01976951511324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-49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6.2291099999999995</v>
      </c>
      <c r="E35">
        <f>GT_NG!Q35</f>
        <v>0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46.74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674.38887972546092</v>
      </c>
      <c r="P35" s="36">
        <v>34.119999999999997</v>
      </c>
      <c r="Q35" s="36">
        <v>22.12</v>
      </c>
      <c r="R35" s="38">
        <v>24.45</v>
      </c>
      <c r="S35" s="38">
        <v>0</v>
      </c>
      <c r="T35" s="37">
        <f>SUMPRODUCT(LTA!J35:AN35,LTA!J$101:AN$101,LTA!J$104:AN$104)</f>
        <v>98.36</v>
      </c>
      <c r="U35" s="37">
        <f>SUMPRODUCT(LTA!J35:AN35,LTA!J$102:AN$102,LTA!J$104:AN$104)</f>
        <v>118.05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-29</v>
      </c>
      <c r="AA35" s="75">
        <f>STOA!I35</f>
        <v>0</v>
      </c>
      <c r="AB35" s="75">
        <f>-STOA!O35</f>
        <v>-100</v>
      </c>
      <c r="AC35">
        <f t="shared" si="0"/>
        <v>10.113313188724128</v>
      </c>
      <c r="AD35">
        <f t="shared" si="1"/>
        <v>836.34467653673687</v>
      </c>
      <c r="AE35">
        <f>'IDT-1'!C35</f>
        <v>-121</v>
      </c>
      <c r="AF35" s="24"/>
      <c r="AG35">
        <f t="shared" si="2"/>
        <v>715.34467653673687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-49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6.2291099999999995</v>
      </c>
      <c r="E36">
        <f>GT_NG!Q36</f>
        <v>0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46.74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664.94590629401364</v>
      </c>
      <c r="P36" s="36">
        <v>34.119999999999997</v>
      </c>
      <c r="Q36" s="36">
        <v>22.123248641503888</v>
      </c>
      <c r="R36" s="38">
        <v>24.45</v>
      </c>
      <c r="S36" s="38">
        <v>0</v>
      </c>
      <c r="T36" s="37">
        <f>SUMPRODUCT(LTA!J36:AN36,LTA!J$101:AN$101,LTA!J$104:AN$104)</f>
        <v>121.94</v>
      </c>
      <c r="U36" s="37">
        <f>SUMPRODUCT(LTA!J36:AN36,LTA!J$102:AN$102,LTA!J$104:AN$104)</f>
        <v>117.55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-29</v>
      </c>
      <c r="AA36" s="75">
        <f>STOA!I36</f>
        <v>0</v>
      </c>
      <c r="AB36" s="75">
        <f>-STOA!O36</f>
        <v>-100</v>
      </c>
      <c r="AC36">
        <f t="shared" si="0"/>
        <v>10.202478027313935</v>
      </c>
      <c r="AD36">
        <f t="shared" si="1"/>
        <v>852.8957869082036</v>
      </c>
      <c r="AE36">
        <f>'IDT-1'!C36</f>
        <v>-140</v>
      </c>
      <c r="AF36" s="24"/>
      <c r="AG36">
        <f t="shared" si="2"/>
        <v>712.8957869082036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-46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6.2291099999999995</v>
      </c>
      <c r="E37">
        <f>GT_NG!Q37</f>
        <v>0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46.74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654.07253465275028</v>
      </c>
      <c r="P37" s="36">
        <v>34.119999999999997</v>
      </c>
      <c r="Q37" s="36">
        <v>22.12</v>
      </c>
      <c r="R37" s="38">
        <v>24.45</v>
      </c>
      <c r="S37" s="38">
        <v>0</v>
      </c>
      <c r="T37" s="37">
        <f>SUMPRODUCT(LTA!J37:AN37,LTA!J$101:AN$101,LTA!J$104:AN$104)</f>
        <v>152.11000000000001</v>
      </c>
      <c r="U37" s="37">
        <f>SUMPRODUCT(LTA!J37:AN37,LTA!J$102:AN$102,LTA!J$104:AN$104)</f>
        <v>116.39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-50</v>
      </c>
      <c r="AA37" s="75">
        <f>STOA!I37</f>
        <v>0</v>
      </c>
      <c r="AB37" s="75">
        <f>-STOA!O37</f>
        <v>-100</v>
      </c>
      <c r="AC37">
        <f t="shared" si="0"/>
        <v>10.566577360060915</v>
      </c>
      <c r="AD37">
        <f t="shared" si="1"/>
        <v>845.66506729268951</v>
      </c>
      <c r="AE37">
        <f>'IDT-1'!C37</f>
        <v>-111</v>
      </c>
      <c r="AF37" s="24"/>
      <c r="AG37">
        <f t="shared" si="2"/>
        <v>734.66506729268951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-50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6.2291099999999995</v>
      </c>
      <c r="E38">
        <f>GT_NG!Q38</f>
        <v>0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46.74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642.05570771871351</v>
      </c>
      <c r="P38" s="36">
        <v>34.119999999999997</v>
      </c>
      <c r="Q38" s="36">
        <v>11.589999999999998</v>
      </c>
      <c r="R38" s="38">
        <v>24.45</v>
      </c>
      <c r="S38" s="38">
        <v>0</v>
      </c>
      <c r="T38" s="37">
        <f>SUMPRODUCT(LTA!J38:AN38,LTA!J$101:AN$101,LTA!J$104:AN$104)</f>
        <v>172.39</v>
      </c>
      <c r="U38" s="37">
        <f>SUMPRODUCT(LTA!J38:AN38,LTA!J$102:AN$102,LTA!J$104:AN$104)</f>
        <v>115.55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-97</v>
      </c>
      <c r="AA38" s="75">
        <f>STOA!I38</f>
        <v>0</v>
      </c>
      <c r="AB38" s="75">
        <f>-STOA!O38</f>
        <v>-100</v>
      </c>
      <c r="AC38">
        <f t="shared" si="0"/>
        <v>10.896268638260347</v>
      </c>
      <c r="AD38">
        <f t="shared" si="1"/>
        <v>800.22854908045315</v>
      </c>
      <c r="AE38">
        <f>'IDT-1'!C38</f>
        <v>-69</v>
      </c>
      <c r="AF38" s="24"/>
      <c r="AG38">
        <f t="shared" si="2"/>
        <v>731.22854908045315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-45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6.2291099999999995</v>
      </c>
      <c r="E39">
        <f>GT_NG!Q39</f>
        <v>0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46.74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635.78006925420186</v>
      </c>
      <c r="P39" s="36">
        <v>18.350000000000001</v>
      </c>
      <c r="Q39" s="36">
        <v>11.589999999999998</v>
      </c>
      <c r="R39" s="38">
        <v>24.45</v>
      </c>
      <c r="S39" s="38">
        <v>0</v>
      </c>
      <c r="T39" s="37">
        <f>SUMPRODUCT(LTA!J39:AN39,LTA!J$101:AN$101,LTA!J$104:AN$104)</f>
        <v>190.97</v>
      </c>
      <c r="U39" s="37">
        <f>SUMPRODUCT(LTA!J39:AN39,LTA!J$102:AN$102,LTA!J$104:AN$104)</f>
        <v>67.44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-137</v>
      </c>
      <c r="AA39" s="75">
        <f>STOA!I39</f>
        <v>0</v>
      </c>
      <c r="AB39" s="75">
        <f>-STOA!O39</f>
        <v>-100</v>
      </c>
      <c r="AC39">
        <f t="shared" si="0"/>
        <v>10.420677486534007</v>
      </c>
      <c r="AD39">
        <f t="shared" si="1"/>
        <v>754.12850176766801</v>
      </c>
      <c r="AE39">
        <f>'IDT-1'!C39</f>
        <v>-44</v>
      </c>
      <c r="AF39" s="24"/>
      <c r="AG39">
        <f t="shared" si="2"/>
        <v>710.12850176766801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6.2291099999999995</v>
      </c>
      <c r="E40">
        <f>GT_NG!Q40</f>
        <v>0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46.74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635.78022227229781</v>
      </c>
      <c r="P40" s="36">
        <v>18.350000000000001</v>
      </c>
      <c r="Q40" s="36">
        <v>11.589999999999998</v>
      </c>
      <c r="R40" s="38">
        <v>24.45</v>
      </c>
      <c r="S40" s="38">
        <v>0</v>
      </c>
      <c r="T40" s="37">
        <f>SUMPRODUCT(LTA!J40:AN40,LTA!J$101:AN$101,LTA!J$104:AN$104)</f>
        <v>209.95</v>
      </c>
      <c r="U40" s="37">
        <f>SUMPRODUCT(LTA!J40:AN40,LTA!J$102:AN$102,LTA!J$104:AN$104)</f>
        <v>66.260000000000005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-162</v>
      </c>
      <c r="AA40" s="75">
        <f>STOA!I40</f>
        <v>0</v>
      </c>
      <c r="AB40" s="75">
        <f>-STOA!O40</f>
        <v>-100</v>
      </c>
      <c r="AC40">
        <f t="shared" si="0"/>
        <v>10.781977715008239</v>
      </c>
      <c r="AD40">
        <f t="shared" si="1"/>
        <v>746.56735455728972</v>
      </c>
      <c r="AE40">
        <f>'IDT-1'!C40</f>
        <v>-26</v>
      </c>
      <c r="AF40" s="24"/>
      <c r="AG40">
        <f t="shared" si="2"/>
        <v>720.56735455728972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6.2291099999999995</v>
      </c>
      <c r="E41">
        <f>GT_NG!Q41</f>
        <v>0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45.2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636.00013184231398</v>
      </c>
      <c r="P41" s="36">
        <v>34.119999999999997</v>
      </c>
      <c r="Q41" s="36">
        <v>11.589999999999998</v>
      </c>
      <c r="R41" s="38">
        <v>24.45</v>
      </c>
      <c r="S41" s="38">
        <v>0</v>
      </c>
      <c r="T41" s="37">
        <f>SUMPRODUCT(LTA!J41:AN41,LTA!J$101:AN$101,LTA!J$104:AN$104)</f>
        <v>221.06</v>
      </c>
      <c r="U41" s="37">
        <f>SUMPRODUCT(LTA!J41:AN41,LTA!J$102:AN$102,LTA!J$104:AN$104)</f>
        <v>69.930000000000007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-187</v>
      </c>
      <c r="AA41" s="75">
        <f>STOA!I41</f>
        <v>0</v>
      </c>
      <c r="AB41" s="75">
        <f>-STOA!O41</f>
        <v>-100</v>
      </c>
      <c r="AC41">
        <f t="shared" si="0"/>
        <v>11.281643687143045</v>
      </c>
      <c r="AD41">
        <f t="shared" si="1"/>
        <v>745.29759815517104</v>
      </c>
      <c r="AE41">
        <f>'IDT-1'!C41</f>
        <v>-11</v>
      </c>
      <c r="AF41" s="24"/>
      <c r="AG41">
        <f t="shared" si="2"/>
        <v>734.29759815517104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-5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6.2291099999999995</v>
      </c>
      <c r="E42">
        <f>GT_NG!Q42</f>
        <v>0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45.2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636.00817383322533</v>
      </c>
      <c r="P42" s="36">
        <v>34.119999999999997</v>
      </c>
      <c r="Q42" s="36">
        <v>11.589999999999998</v>
      </c>
      <c r="R42" s="38">
        <v>24.449999999999996</v>
      </c>
      <c r="S42" s="38">
        <v>0</v>
      </c>
      <c r="T42" s="37">
        <f>SUMPRODUCT(LTA!J42:AN42,LTA!J$101:AN$101,LTA!J$104:AN$104)</f>
        <v>235.06</v>
      </c>
      <c r="U42" s="37">
        <f>SUMPRODUCT(LTA!J42:AN42,LTA!J$102:AN$102,LTA!J$104:AN$104)</f>
        <v>90.01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-222</v>
      </c>
      <c r="AA42" s="75">
        <f>STOA!I42</f>
        <v>0</v>
      </c>
      <c r="AB42" s="75">
        <f>-STOA!O42</f>
        <v>-100</v>
      </c>
      <c r="AC42">
        <f t="shared" si="0"/>
        <v>11.906829548862264</v>
      </c>
      <c r="AD42">
        <f t="shared" si="1"/>
        <v>738.76045428436316</v>
      </c>
      <c r="AE42">
        <f>'IDT-1'!C42</f>
        <v>0</v>
      </c>
      <c r="AF42" s="24"/>
      <c r="AG42">
        <f t="shared" si="2"/>
        <v>738.76045428436316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-10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6.2291099999999995</v>
      </c>
      <c r="E43">
        <f>GT_NG!Q43</f>
        <v>0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45.2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634.77543729741842</v>
      </c>
      <c r="P43" s="36">
        <v>34.119999999999997</v>
      </c>
      <c r="Q43" s="36">
        <v>11.589999999999998</v>
      </c>
      <c r="R43" s="38">
        <v>24.449999999999996</v>
      </c>
      <c r="S43" s="38">
        <v>0</v>
      </c>
      <c r="T43" s="37">
        <f>SUMPRODUCT(LTA!J43:AN43,LTA!J$101:AN$101,LTA!J$104:AN$104)</f>
        <v>241.04</v>
      </c>
      <c r="U43" s="37">
        <f>SUMPRODUCT(LTA!J43:AN43,LTA!J$102:AN$102,LTA!J$104:AN$104)</f>
        <v>71.92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-202</v>
      </c>
      <c r="AA43" s="75">
        <f>STOA!I43</f>
        <v>0</v>
      </c>
      <c r="AB43" s="75">
        <f>-STOA!O43</f>
        <v>-100</v>
      </c>
      <c r="AC43">
        <f t="shared" si="0"/>
        <v>11.83710635058593</v>
      </c>
      <c r="AD43">
        <f t="shared" si="1"/>
        <v>720.48744094683263</v>
      </c>
      <c r="AE43">
        <f>'IDT-1'!C43</f>
        <v>0</v>
      </c>
      <c r="AF43" s="24"/>
      <c r="AG43">
        <f t="shared" si="2"/>
        <v>720.48744094683263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-35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6.2291099999999995</v>
      </c>
      <c r="E44">
        <f>GT_NG!Q44</f>
        <v>0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45.2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631.5533092688745</v>
      </c>
      <c r="P44" s="36">
        <v>34.119999999999997</v>
      </c>
      <c r="Q44" s="36">
        <v>11.589999999999998</v>
      </c>
      <c r="R44" s="38">
        <v>24.449999999999996</v>
      </c>
      <c r="S44" s="38">
        <v>0</v>
      </c>
      <c r="T44" s="37">
        <f>SUMPRODUCT(LTA!J44:AN44,LTA!J$101:AN$101,LTA!J$104:AN$104)</f>
        <v>252.01</v>
      </c>
      <c r="U44" s="37">
        <f>SUMPRODUCT(LTA!J44:AN44,LTA!J$102:AN$102,LTA!J$104:AN$104)</f>
        <v>71.42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-212</v>
      </c>
      <c r="AA44" s="75">
        <f>STOA!I44</f>
        <v>0</v>
      </c>
      <c r="AB44" s="75">
        <f>-STOA!O44</f>
        <v>-100</v>
      </c>
      <c r="AC44">
        <f t="shared" si="0"/>
        <v>11.881046159696384</v>
      </c>
      <c r="AD44">
        <f t="shared" si="1"/>
        <v>729.69137310917824</v>
      </c>
      <c r="AE44">
        <f>'IDT-1'!C44</f>
        <v>0</v>
      </c>
      <c r="AF44" s="24"/>
      <c r="AG44">
        <f t="shared" si="2"/>
        <v>729.69137310917824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-23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6.2291099999999995</v>
      </c>
      <c r="E45">
        <f>GT_NG!Q45</f>
        <v>0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45.2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630.35677737780384</v>
      </c>
      <c r="P45" s="36">
        <v>34.119999999999997</v>
      </c>
      <c r="Q45" s="36">
        <v>11.589999999999998</v>
      </c>
      <c r="R45" s="38">
        <v>24.449999999999996</v>
      </c>
      <c r="S45" s="38">
        <v>0</v>
      </c>
      <c r="T45" s="37">
        <f>SUMPRODUCT(LTA!J45:AN45,LTA!J$101:AN$101,LTA!J$104:AN$104)</f>
        <v>256.86</v>
      </c>
      <c r="U45" s="37">
        <f>SUMPRODUCT(LTA!J45:AN45,LTA!J$102:AN$102,LTA!J$104:AN$104)</f>
        <v>71.099999999999994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-217</v>
      </c>
      <c r="AA45" s="75">
        <f>STOA!I45</f>
        <v>0</v>
      </c>
      <c r="AB45" s="75">
        <f>-STOA!O45</f>
        <v>-100</v>
      </c>
      <c r="AC45">
        <f t="shared" si="0"/>
        <v>11.90904729181139</v>
      </c>
      <c r="AD45">
        <f t="shared" si="1"/>
        <v>732.99684008599263</v>
      </c>
      <c r="AE45">
        <f>'IDT-1'!C45</f>
        <v>0</v>
      </c>
      <c r="AF45" s="24"/>
      <c r="AG45">
        <f t="shared" si="2"/>
        <v>732.99684008599263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-18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6.2291099999999995</v>
      </c>
      <c r="E46">
        <f>GT_NG!Q46</f>
        <v>0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45.2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630.35645390558136</v>
      </c>
      <c r="P46" s="36">
        <v>34.119999999999997</v>
      </c>
      <c r="Q46" s="36">
        <v>11.589999999999998</v>
      </c>
      <c r="R46" s="38">
        <v>24.449999999999996</v>
      </c>
      <c r="S46" s="38">
        <v>0</v>
      </c>
      <c r="T46" s="37">
        <f>SUMPRODUCT(LTA!J46:AN46,LTA!J$101:AN$101,LTA!J$104:AN$104)</f>
        <v>258.83</v>
      </c>
      <c r="U46" s="37">
        <f>SUMPRODUCT(LTA!J46:AN46,LTA!J$102:AN$102,LTA!J$104:AN$104)</f>
        <v>70.759999999999991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-217</v>
      </c>
      <c r="AA46" s="75">
        <f>STOA!I46</f>
        <v>0</v>
      </c>
      <c r="AB46" s="75">
        <f>-STOA!O46</f>
        <v>-100</v>
      </c>
      <c r="AC46">
        <f t="shared" si="0"/>
        <v>11.931207732369613</v>
      </c>
      <c r="AD46">
        <f t="shared" si="1"/>
        <v>733.60435617321195</v>
      </c>
      <c r="AE46">
        <f>'IDT-1'!C46</f>
        <v>0</v>
      </c>
      <c r="AF46" s="24"/>
      <c r="AG46">
        <f t="shared" si="2"/>
        <v>733.60435617321195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-19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6.2291099999999995</v>
      </c>
      <c r="E47">
        <f>GT_NG!Q47</f>
        <v>0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45.2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630.34933640570227</v>
      </c>
      <c r="P47" s="36">
        <v>34.119999999999997</v>
      </c>
      <c r="Q47" s="36">
        <v>11.589999999999998</v>
      </c>
      <c r="R47" s="38">
        <v>24.449999999999996</v>
      </c>
      <c r="S47" s="38">
        <v>0</v>
      </c>
      <c r="T47" s="37">
        <f>SUMPRODUCT(LTA!J47:AN47,LTA!J$101:AN$101,LTA!J$104:AN$104)</f>
        <v>259.64</v>
      </c>
      <c r="U47" s="37">
        <f>SUMPRODUCT(LTA!J47:AN47,LTA!J$102:AN$102,LTA!J$104:AN$104)</f>
        <v>70.42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-212</v>
      </c>
      <c r="AA47" s="75">
        <f>STOA!I47</f>
        <v>0</v>
      </c>
      <c r="AB47" s="75">
        <f>-STOA!O47</f>
        <v>-100</v>
      </c>
      <c r="AC47">
        <f t="shared" si="0"/>
        <v>11.960509418545294</v>
      </c>
      <c r="AD47">
        <f t="shared" si="1"/>
        <v>731.0379369871572</v>
      </c>
      <c r="AE47">
        <f>'IDT-1'!C47</f>
        <v>0</v>
      </c>
      <c r="AF47" s="24"/>
      <c r="AG47">
        <f t="shared" si="2"/>
        <v>731.0379369871572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-27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6.2291099999999995</v>
      </c>
      <c r="E48">
        <f>GT_NG!Q48</f>
        <v>0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45.2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630.35656161964641</v>
      </c>
      <c r="P48" s="36">
        <v>34.119999999999997</v>
      </c>
      <c r="Q48" s="36">
        <v>11.589999999999998</v>
      </c>
      <c r="R48" s="38">
        <v>24.449999999999996</v>
      </c>
      <c r="S48" s="38">
        <v>0</v>
      </c>
      <c r="T48" s="37">
        <f>SUMPRODUCT(LTA!J48:AN48,LTA!J$101:AN$101,LTA!J$104:AN$104)</f>
        <v>259.84000000000003</v>
      </c>
      <c r="U48" s="37">
        <f>SUMPRODUCT(LTA!J48:AN48,LTA!J$102:AN$102,LTA!J$104:AN$104)</f>
        <v>70.099999999999994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-211</v>
      </c>
      <c r="AA48" s="75">
        <f>STOA!I48</f>
        <v>0</v>
      </c>
      <c r="AB48" s="75">
        <f>-STOA!O48</f>
        <v>-100</v>
      </c>
      <c r="AC48">
        <f t="shared" si="0"/>
        <v>11.959562110342423</v>
      </c>
      <c r="AD48">
        <f t="shared" si="1"/>
        <v>730.92610950930407</v>
      </c>
      <c r="AE48">
        <f>'IDT-1'!C48</f>
        <v>0</v>
      </c>
      <c r="AF48" s="24"/>
      <c r="AG48">
        <f t="shared" si="2"/>
        <v>730.92610950930407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-28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6.2291099999999995</v>
      </c>
      <c r="E49">
        <f>GT_NG!Q49</f>
        <v>0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45.2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631.34439409592471</v>
      </c>
      <c r="P49" s="36">
        <v>34.119999999999997</v>
      </c>
      <c r="Q49" s="36">
        <v>11.589999999999998</v>
      </c>
      <c r="R49" s="38">
        <v>24.449999999999996</v>
      </c>
      <c r="S49" s="38">
        <v>0</v>
      </c>
      <c r="T49" s="37">
        <f>SUMPRODUCT(LTA!J49:AN49,LTA!J$101:AN$101,LTA!J$104:AN$104)</f>
        <v>259.91999999999996</v>
      </c>
      <c r="U49" s="37">
        <f>SUMPRODUCT(LTA!J49:AN49,LTA!J$102:AN$102,LTA!J$104:AN$104)</f>
        <v>70.099999999999994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-216</v>
      </c>
      <c r="AA49" s="75">
        <f>STOA!I49</f>
        <v>0</v>
      </c>
      <c r="AB49" s="75">
        <f>-STOA!O49</f>
        <v>-100</v>
      </c>
      <c r="AC49">
        <f t="shared" si="0"/>
        <v>11.968531903143159</v>
      </c>
      <c r="AD49">
        <f t="shared" si="1"/>
        <v>731.98497219278158</v>
      </c>
      <c r="AE49">
        <f>'IDT-1'!C49</f>
        <v>0</v>
      </c>
      <c r="AF49" s="24"/>
      <c r="AG49">
        <f t="shared" si="2"/>
        <v>731.98497219278158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-23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6.2291099999999995</v>
      </c>
      <c r="E50">
        <f>GT_NG!Q50</f>
        <v>0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45.2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629.26585600364376</v>
      </c>
      <c r="P50" s="36">
        <v>34.119999999999997</v>
      </c>
      <c r="Q50" s="36">
        <v>11.589999999999998</v>
      </c>
      <c r="R50" s="38">
        <v>24.449999999999996</v>
      </c>
      <c r="S50" s="38">
        <v>0</v>
      </c>
      <c r="T50" s="37">
        <f>SUMPRODUCT(LTA!J50:AN50,LTA!J$101:AN$101,LTA!J$104:AN$104)</f>
        <v>260.23</v>
      </c>
      <c r="U50" s="37">
        <f>SUMPRODUCT(LTA!J50:AN50,LTA!J$102:AN$102,LTA!J$104:AN$104)</f>
        <v>70.099999999999994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-216</v>
      </c>
      <c r="AA50" s="75">
        <f>STOA!I50</f>
        <v>0</v>
      </c>
      <c r="AB50" s="75">
        <f>-STOA!O50</f>
        <v>-100</v>
      </c>
      <c r="AC50">
        <f t="shared" si="0"/>
        <v>11.945205025443112</v>
      </c>
      <c r="AD50">
        <f t="shared" si="1"/>
        <v>731.23976097820082</v>
      </c>
      <c r="AE50">
        <f>'IDT-1'!C50</f>
        <v>0</v>
      </c>
      <c r="AF50" s="24"/>
      <c r="AG50">
        <f t="shared" si="2"/>
        <v>731.23976097820082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-22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6.2291099999999995</v>
      </c>
      <c r="E51">
        <f>GT_NG!Q51</f>
        <v>0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46.74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628.89254017575229</v>
      </c>
      <c r="P51" s="36">
        <v>34.119999999999997</v>
      </c>
      <c r="Q51" s="36">
        <v>11.589999999999998</v>
      </c>
      <c r="R51" s="38">
        <v>24.449999999999996</v>
      </c>
      <c r="S51" s="38">
        <v>0</v>
      </c>
      <c r="T51" s="37">
        <f>SUMPRODUCT(LTA!J51:AN51,LTA!J$101:AN$101,LTA!J$104:AN$104)</f>
        <v>260.23</v>
      </c>
      <c r="U51" s="37">
        <f>SUMPRODUCT(LTA!J51:AN51,LTA!J$102:AN$102,LTA!J$104:AN$104)</f>
        <v>70.099999999999994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-186</v>
      </c>
      <c r="AA51" s="75">
        <f>STOA!I51</f>
        <v>0</v>
      </c>
      <c r="AB51" s="75">
        <f>-STOA!O51</f>
        <v>-100</v>
      </c>
      <c r="AC51">
        <f t="shared" si="0"/>
        <v>11.955005172488825</v>
      </c>
      <c r="AD51">
        <f t="shared" si="1"/>
        <v>732.39664500326353</v>
      </c>
      <c r="AE51">
        <f>'IDT-1'!C51</f>
        <v>0</v>
      </c>
      <c r="AF51" s="24"/>
      <c r="AG51">
        <f t="shared" si="2"/>
        <v>732.39664500326353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-52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6.2291099999999995</v>
      </c>
      <c r="E52">
        <f>GT_NG!Q52</f>
        <v>0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46.74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628.88516799388594</v>
      </c>
      <c r="P52" s="36">
        <v>34.119999999999997</v>
      </c>
      <c r="Q52" s="36">
        <v>11.589999999999998</v>
      </c>
      <c r="R52" s="38">
        <v>24.449999999999996</v>
      </c>
      <c r="S52" s="38">
        <v>0</v>
      </c>
      <c r="T52" s="37">
        <f>SUMPRODUCT(LTA!J52:AN52,LTA!J$101:AN$101,LTA!J$104:AN$104)</f>
        <v>260.23</v>
      </c>
      <c r="U52" s="37">
        <f>SUMPRODUCT(LTA!J52:AN52,LTA!J$102:AN$102,LTA!J$104:AN$104)</f>
        <v>84.58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-236</v>
      </c>
      <c r="AA52" s="75">
        <f>STOA!I52</f>
        <v>0</v>
      </c>
      <c r="AB52" s="75">
        <f>-STOA!O52</f>
        <v>-100</v>
      </c>
      <c r="AC52">
        <f t="shared" si="0"/>
        <v>12.237527242934039</v>
      </c>
      <c r="AD52">
        <f t="shared" si="1"/>
        <v>727.58675075095198</v>
      </c>
      <c r="AE52">
        <f>'IDT-1'!C52</f>
        <v>0</v>
      </c>
      <c r="AF52" s="24"/>
      <c r="AG52">
        <f t="shared" si="2"/>
        <v>727.58675075095198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-21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6.2291099999999995</v>
      </c>
      <c r="E53">
        <f>GT_NG!Q53</f>
        <v>0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46.74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630.74083957815492</v>
      </c>
      <c r="P53" s="36">
        <v>34.119999999999997</v>
      </c>
      <c r="Q53" s="36">
        <v>11.589999999999998</v>
      </c>
      <c r="R53" s="38">
        <v>24.449999999999996</v>
      </c>
      <c r="S53" s="38">
        <v>0</v>
      </c>
      <c r="T53" s="37">
        <f>SUMPRODUCT(LTA!J53:AN53,LTA!J$101:AN$101,LTA!J$104:AN$104)</f>
        <v>263.23</v>
      </c>
      <c r="U53" s="37">
        <f>SUMPRODUCT(LTA!J53:AN53,LTA!J$102:AN$102,LTA!J$104:AN$104)</f>
        <v>79.75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-241</v>
      </c>
      <c r="AA53" s="75">
        <f>STOA!I53</f>
        <v>0</v>
      </c>
      <c r="AB53" s="75">
        <f>-STOA!O53</f>
        <v>-100</v>
      </c>
      <c r="AC53">
        <f t="shared" si="0"/>
        <v>12.271627515141455</v>
      </c>
      <c r="AD53">
        <f t="shared" si="1"/>
        <v>723.57832206301362</v>
      </c>
      <c r="AE53">
        <f>'IDT-1'!C53</f>
        <v>0</v>
      </c>
      <c r="AF53" s="24"/>
      <c r="AG53">
        <f t="shared" si="2"/>
        <v>723.57832206301362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-20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6.2291099999999995</v>
      </c>
      <c r="E54">
        <f>GT_NG!Q54</f>
        <v>0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46.74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631.46595457518936</v>
      </c>
      <c r="P54" s="36">
        <v>34.119999999999997</v>
      </c>
      <c r="Q54" s="36">
        <v>11.589999999999998</v>
      </c>
      <c r="R54" s="38">
        <v>24.449999999999996</v>
      </c>
      <c r="S54" s="38">
        <v>0</v>
      </c>
      <c r="T54" s="37">
        <f>SUMPRODUCT(LTA!J54:AN54,LTA!J$101:AN$101,LTA!J$104:AN$104)</f>
        <v>263.23</v>
      </c>
      <c r="U54" s="37">
        <f>SUMPRODUCT(LTA!J54:AN54,LTA!J$102:AN$102,LTA!J$104:AN$104)</f>
        <v>60.44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-236</v>
      </c>
      <c r="AA54" s="75">
        <f>STOA!I54</f>
        <v>0</v>
      </c>
      <c r="AB54" s="75">
        <f>-STOA!O54</f>
        <v>-100</v>
      </c>
      <c r="AC54">
        <f t="shared" si="0"/>
        <v>12.090101007941877</v>
      </c>
      <c r="AD54">
        <f t="shared" si="1"/>
        <v>708.17496356724757</v>
      </c>
      <c r="AE54">
        <f>'IDT-1'!C54</f>
        <v>0</v>
      </c>
      <c r="AF54" s="24"/>
      <c r="AG54">
        <f t="shared" si="2"/>
        <v>708.17496356724757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-22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6.2291099999999995</v>
      </c>
      <c r="E55">
        <f>GT_NG!Q55</f>
        <v>0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46.74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629.78547891103096</v>
      </c>
      <c r="P55" s="36">
        <v>18.34</v>
      </c>
      <c r="Q55" s="36">
        <v>11.59</v>
      </c>
      <c r="R55" s="38">
        <v>24.449999999999996</v>
      </c>
      <c r="S55" s="38">
        <v>0</v>
      </c>
      <c r="T55" s="37">
        <f>SUMPRODUCT(LTA!J55:AN55,LTA!J$101:AN$101,LTA!J$104:AN$104)</f>
        <v>263.23</v>
      </c>
      <c r="U55" s="37">
        <f>SUMPRODUCT(LTA!J55:AN55,LTA!J$102:AN$102,LTA!J$104:AN$104)</f>
        <v>60.44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-216</v>
      </c>
      <c r="AA55" s="75">
        <f>STOA!I55</f>
        <v>0</v>
      </c>
      <c r="AB55" s="75">
        <f>-STOA!O55</f>
        <v>-100</v>
      </c>
      <c r="AC55">
        <f t="shared" si="0"/>
        <v>12.070500378236284</v>
      </c>
      <c r="AD55">
        <f t="shared" si="1"/>
        <v>675.73408853279477</v>
      </c>
      <c r="AE55">
        <f>'IDT-1'!C55</f>
        <v>0</v>
      </c>
      <c r="AF55" s="24"/>
      <c r="AG55">
        <f t="shared" si="2"/>
        <v>675.73408853279477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-57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6.2291099999999995</v>
      </c>
      <c r="E56">
        <f>GT_NG!Q56</f>
        <v>0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46.74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629.47520620999637</v>
      </c>
      <c r="P56" s="36">
        <v>18.34</v>
      </c>
      <c r="Q56" s="36">
        <v>11.59</v>
      </c>
      <c r="R56" s="38">
        <v>24.449999999999996</v>
      </c>
      <c r="S56" s="38">
        <v>0</v>
      </c>
      <c r="T56" s="37">
        <f>SUMPRODUCT(LTA!J56:AN56,LTA!J$101:AN$101,LTA!J$104:AN$104)</f>
        <v>263.23</v>
      </c>
      <c r="U56" s="37">
        <f>SUMPRODUCT(LTA!J56:AN56,LTA!J$102:AN$102,LTA!J$104:AN$104)</f>
        <v>60.44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-231</v>
      </c>
      <c r="AA56" s="75">
        <f>STOA!I56</f>
        <v>0</v>
      </c>
      <c r="AB56" s="75">
        <f>-STOA!O56</f>
        <v>-100</v>
      </c>
      <c r="AC56">
        <f t="shared" si="0"/>
        <v>12.254259557495152</v>
      </c>
      <c r="AD56">
        <f t="shared" si="1"/>
        <v>653.24005665250127</v>
      </c>
      <c r="AE56">
        <f>'IDT-1'!C56</f>
        <v>0</v>
      </c>
      <c r="AF56" s="24"/>
      <c r="AG56">
        <f t="shared" si="2"/>
        <v>653.24005665250127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-64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6.2291099999999995</v>
      </c>
      <c r="E57">
        <f>GT_NG!Q57</f>
        <v>0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46.74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629.47394133161492</v>
      </c>
      <c r="P57" s="36">
        <v>18.34</v>
      </c>
      <c r="Q57" s="36">
        <v>11.59</v>
      </c>
      <c r="R57" s="38">
        <v>24.449999999999996</v>
      </c>
      <c r="S57" s="38">
        <v>0</v>
      </c>
      <c r="T57" s="37">
        <f>SUMPRODUCT(LTA!J57:AN57,LTA!J$101:AN$101,LTA!J$104:AN$104)</f>
        <v>268.03000000000003</v>
      </c>
      <c r="U57" s="37">
        <f>SUMPRODUCT(LTA!J57:AN57,LTA!J$102:AN$102,LTA!J$104:AN$104)</f>
        <v>62.44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-246</v>
      </c>
      <c r="AA57" s="75">
        <f>STOA!I57</f>
        <v>0</v>
      </c>
      <c r="AB57" s="75">
        <f>-STOA!O57</f>
        <v>-100</v>
      </c>
      <c r="AC57">
        <f t="shared" si="0"/>
        <v>12.413022825215416</v>
      </c>
      <c r="AD57">
        <f t="shared" si="1"/>
        <v>647.88002850639964</v>
      </c>
      <c r="AE57">
        <f>'IDT-1'!C57</f>
        <v>0</v>
      </c>
      <c r="AF57" s="24"/>
      <c r="AG57">
        <f t="shared" si="2"/>
        <v>647.88002850639964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-61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6.2291099999999995</v>
      </c>
      <c r="E58">
        <f>GT_NG!Q58</f>
        <v>0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46.74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629.47394133161492</v>
      </c>
      <c r="P58" s="36">
        <v>18.34</v>
      </c>
      <c r="Q58" s="36">
        <v>11.59</v>
      </c>
      <c r="R58" s="38">
        <v>24.449999999999996</v>
      </c>
      <c r="S58" s="38">
        <v>0</v>
      </c>
      <c r="T58" s="37">
        <f>SUMPRODUCT(LTA!J58:AN58,LTA!J$101:AN$101,LTA!J$104:AN$104)</f>
        <v>268.35000000000002</v>
      </c>
      <c r="U58" s="37">
        <f>SUMPRODUCT(LTA!J58:AN58,LTA!J$102:AN$102,LTA!J$104:AN$104)</f>
        <v>62.6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-251</v>
      </c>
      <c r="AA58" s="75">
        <f>STOA!I58</f>
        <v>0</v>
      </c>
      <c r="AB58" s="75">
        <f>-STOA!O58</f>
        <v>-100</v>
      </c>
      <c r="AC58">
        <f t="shared" si="0"/>
        <v>12.442468298390082</v>
      </c>
      <c r="AD58">
        <f t="shared" si="1"/>
        <v>645.33058303322503</v>
      </c>
      <c r="AE58">
        <f>'IDT-1'!C58</f>
        <v>0</v>
      </c>
      <c r="AF58" s="24"/>
      <c r="AG58">
        <f t="shared" si="2"/>
        <v>645.33058303322503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-59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6.2291099999999995</v>
      </c>
      <c r="E59">
        <f>GT_NG!Q59</f>
        <v>0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46.74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623.52104169766869</v>
      </c>
      <c r="P59" s="36">
        <v>18.34</v>
      </c>
      <c r="Q59" s="36">
        <v>11.59</v>
      </c>
      <c r="R59" s="38">
        <v>24.449999999999996</v>
      </c>
      <c r="S59" s="38">
        <v>0</v>
      </c>
      <c r="T59" s="37">
        <f>SUMPRODUCT(LTA!J59:AN59,LTA!J$101:AN$101,LTA!J$104:AN$104)</f>
        <v>268.87</v>
      </c>
      <c r="U59" s="37">
        <f>SUMPRODUCT(LTA!J59:AN59,LTA!J$102:AN$102,LTA!J$104:AN$104)</f>
        <v>62.760000000000005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-266</v>
      </c>
      <c r="AA59" s="75">
        <f>STOA!I59</f>
        <v>0</v>
      </c>
      <c r="AB59" s="75">
        <f>-STOA!O59</f>
        <v>-100</v>
      </c>
      <c r="AC59">
        <f t="shared" si="0"/>
        <v>12.338877837390712</v>
      </c>
      <c r="AD59">
        <f t="shared" si="1"/>
        <v>647.16127386027813</v>
      </c>
      <c r="AE59">
        <f>'IDT-1'!C59</f>
        <v>0</v>
      </c>
      <c r="AF59" s="24"/>
      <c r="AG59">
        <f t="shared" si="2"/>
        <v>647.16127386027813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-37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6.2291099999999995</v>
      </c>
      <c r="E60">
        <f>GT_NG!Q60</f>
        <v>0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46.74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623.52104169766869</v>
      </c>
      <c r="P60" s="36">
        <v>34.126607693072259</v>
      </c>
      <c r="Q60" s="36">
        <v>11.59</v>
      </c>
      <c r="R60" s="38">
        <v>24.449999999999996</v>
      </c>
      <c r="S60" s="38">
        <v>0</v>
      </c>
      <c r="T60" s="37">
        <f>SUMPRODUCT(LTA!J60:AN60,LTA!J$101:AN$101,LTA!J$104:AN$104)</f>
        <v>266.08</v>
      </c>
      <c r="U60" s="37">
        <f>SUMPRODUCT(LTA!J60:AN60,LTA!J$102:AN$102,LTA!J$104:AN$104)</f>
        <v>96.740000000000009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-306</v>
      </c>
      <c r="AA60" s="75">
        <f>STOA!I60</f>
        <v>0</v>
      </c>
      <c r="AB60" s="75">
        <f>-STOA!O60</f>
        <v>-100</v>
      </c>
      <c r="AC60">
        <f t="shared" si="0"/>
        <v>13.131625755082306</v>
      </c>
      <c r="AD60">
        <f t="shared" si="1"/>
        <v>646.34513363565884</v>
      </c>
      <c r="AE60">
        <f>'IDT-1'!C60</f>
        <v>0</v>
      </c>
      <c r="AF60" s="24"/>
      <c r="AG60">
        <f t="shared" si="2"/>
        <v>646.34513363565884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-44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6.2291099999999995</v>
      </c>
      <c r="E61">
        <f>GT_NG!Q61</f>
        <v>0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47.93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623.52138377290794</v>
      </c>
      <c r="P61" s="36">
        <v>34.126607693072259</v>
      </c>
      <c r="Q61" s="36">
        <v>11.59</v>
      </c>
      <c r="R61" s="38">
        <v>24.449999999999996</v>
      </c>
      <c r="S61" s="38">
        <v>0</v>
      </c>
      <c r="T61" s="37">
        <f>SUMPRODUCT(LTA!J61:AN61,LTA!J$101:AN$101,LTA!J$104:AN$104)</f>
        <v>263.90999999999997</v>
      </c>
      <c r="U61" s="37">
        <f>SUMPRODUCT(LTA!J61:AN61,LTA!J$102:AN$102,LTA!J$104:AN$104)</f>
        <v>92.41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-301</v>
      </c>
      <c r="AA61" s="75">
        <f>STOA!I61</f>
        <v>0</v>
      </c>
      <c r="AB61" s="75">
        <f>-STOA!O61</f>
        <v>-100</v>
      </c>
      <c r="AC61">
        <f t="shared" si="0"/>
        <v>13.019255366715202</v>
      </c>
      <c r="AD61">
        <f t="shared" si="1"/>
        <v>649.14784609926505</v>
      </c>
      <c r="AE61">
        <f>'IDT-1'!C61</f>
        <v>0</v>
      </c>
      <c r="AF61" s="24"/>
      <c r="AG61">
        <f t="shared" si="2"/>
        <v>649.14784609926505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-41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6.2291099999999995</v>
      </c>
      <c r="E62">
        <f>GT_NG!Q62</f>
        <v>0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47.93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623.52138377290794</v>
      </c>
      <c r="P62" s="36">
        <v>34.126607693072259</v>
      </c>
      <c r="Q62" s="36">
        <v>11.59</v>
      </c>
      <c r="R62" s="38">
        <v>24.449999999999996</v>
      </c>
      <c r="S62" s="38">
        <v>0</v>
      </c>
      <c r="T62" s="37">
        <f>SUMPRODUCT(LTA!J62:AN62,LTA!J$101:AN$101,LTA!J$104:AN$104)</f>
        <v>260.85000000000002</v>
      </c>
      <c r="U62" s="37">
        <f>SUMPRODUCT(LTA!J62:AN62,LTA!J$102:AN$102,LTA!J$104:AN$104)</f>
        <v>63.760000000000005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-259.39999999999998</v>
      </c>
      <c r="AA62" s="75">
        <f>STOA!I62</f>
        <v>0</v>
      </c>
      <c r="AB62" s="75">
        <f>-STOA!O62</f>
        <v>-100</v>
      </c>
      <c r="AC62">
        <f t="shared" si="0"/>
        <v>12.502145098058486</v>
      </c>
      <c r="AD62">
        <f t="shared" si="1"/>
        <v>647.55495636792205</v>
      </c>
      <c r="AE62">
        <f>'IDT-1'!C62</f>
        <v>0</v>
      </c>
      <c r="AF62" s="24"/>
      <c r="AG62">
        <f t="shared" si="2"/>
        <v>647.55495636792205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-53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6.2291099999999995</v>
      </c>
      <c r="E63">
        <f>GT_NG!Q63</f>
        <v>0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47.93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634.3484700462925</v>
      </c>
      <c r="P63" s="36">
        <v>34.126607693072259</v>
      </c>
      <c r="Q63" s="36">
        <v>11.59</v>
      </c>
      <c r="R63" s="38">
        <v>24.449999999999996</v>
      </c>
      <c r="S63" s="38">
        <v>0</v>
      </c>
      <c r="T63" s="37">
        <f>SUMPRODUCT(LTA!J63:AN63,LTA!J$101:AN$101,LTA!J$104:AN$104)</f>
        <v>252.83</v>
      </c>
      <c r="U63" s="37">
        <f>SUMPRODUCT(LTA!J63:AN63,LTA!J$102:AN$102,LTA!J$104:AN$104)</f>
        <v>94.37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-291</v>
      </c>
      <c r="AA63" s="75">
        <f>STOA!I63</f>
        <v>0</v>
      </c>
      <c r="AB63" s="75">
        <f>-STOA!O63</f>
        <v>-100</v>
      </c>
      <c r="AC63">
        <f t="shared" si="0"/>
        <v>13.025123733686742</v>
      </c>
      <c r="AD63">
        <f t="shared" si="1"/>
        <v>651.8490640056782</v>
      </c>
      <c r="AE63">
        <f>'IDT-1'!C63</f>
        <v>0</v>
      </c>
      <c r="AF63" s="24"/>
      <c r="AG63">
        <f t="shared" si="2"/>
        <v>651.8490640056782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-50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6.2291099999999995</v>
      </c>
      <c r="E64">
        <f>GT_NG!Q64</f>
        <v>0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47.93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634.3484700462925</v>
      </c>
      <c r="P64" s="36">
        <v>34.126607693072259</v>
      </c>
      <c r="Q64" s="36">
        <v>11.59</v>
      </c>
      <c r="R64" s="38">
        <v>24.449999999999996</v>
      </c>
      <c r="S64" s="38">
        <v>0</v>
      </c>
      <c r="T64" s="37">
        <f>SUMPRODUCT(LTA!J64:AN64,LTA!J$101:AN$101,LTA!J$104:AN$104)</f>
        <v>242.8</v>
      </c>
      <c r="U64" s="37">
        <f>SUMPRODUCT(LTA!J64:AN64,LTA!J$102:AN$102,LTA!J$104:AN$104)</f>
        <v>94.69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-281</v>
      </c>
      <c r="AA64" s="75">
        <f>STOA!I64</f>
        <v>0</v>
      </c>
      <c r="AB64" s="75">
        <f>-STOA!O64</f>
        <v>-100</v>
      </c>
      <c r="AC64">
        <f t="shared" si="0"/>
        <v>12.87579047188763</v>
      </c>
      <c r="AD64">
        <f t="shared" si="1"/>
        <v>650.28839726747731</v>
      </c>
      <c r="AE64">
        <f>'IDT-1'!C64</f>
        <v>0</v>
      </c>
      <c r="AF64" s="24"/>
      <c r="AG64">
        <f t="shared" si="2"/>
        <v>650.28839726747731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-52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6.2291099999999995</v>
      </c>
      <c r="E65">
        <f>GT_NG!Q65</f>
        <v>0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47.93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633.52378857767849</v>
      </c>
      <c r="P65" s="36">
        <v>34.126607693072259</v>
      </c>
      <c r="Q65" s="36">
        <v>11.59</v>
      </c>
      <c r="R65" s="38">
        <v>24.449999999999996</v>
      </c>
      <c r="S65" s="38">
        <v>0</v>
      </c>
      <c r="T65" s="37">
        <f>SUMPRODUCT(LTA!J65:AN65,LTA!J$101:AN$101,LTA!J$104:AN$104)</f>
        <v>231.23</v>
      </c>
      <c r="U65" s="37">
        <f>SUMPRODUCT(LTA!J65:AN65,LTA!J$102:AN$102,LTA!J$104:AN$104)</f>
        <v>89.24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-266</v>
      </c>
      <c r="AA65" s="75">
        <f>STOA!I65</f>
        <v>0</v>
      </c>
      <c r="AB65" s="75">
        <f>-STOA!O65</f>
        <v>-100</v>
      </c>
      <c r="AC65">
        <f t="shared" si="0"/>
        <v>12.573414308503271</v>
      </c>
      <c r="AD65">
        <f t="shared" si="1"/>
        <v>650.74609196224765</v>
      </c>
      <c r="AE65">
        <f>'IDT-1'!C65</f>
        <v>0</v>
      </c>
      <c r="AF65" s="24"/>
      <c r="AG65">
        <f t="shared" si="2"/>
        <v>650.74609196224765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-49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6.2291099999999995</v>
      </c>
      <c r="E66">
        <f>GT_NG!Q66</f>
        <v>0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47.93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639.26015042937854</v>
      </c>
      <c r="P66" s="36">
        <v>34.126607693072259</v>
      </c>
      <c r="Q66" s="36">
        <v>11.59</v>
      </c>
      <c r="R66" s="38">
        <v>24.449999999999996</v>
      </c>
      <c r="S66" s="38">
        <v>0</v>
      </c>
      <c r="T66" s="37">
        <f>SUMPRODUCT(LTA!J66:AN66,LTA!J$101:AN$101,LTA!J$104:AN$104)</f>
        <v>217.2</v>
      </c>
      <c r="U66" s="37">
        <f>SUMPRODUCT(LTA!J66:AN66,LTA!J$102:AN$102,LTA!J$104:AN$104)</f>
        <v>89.58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-256</v>
      </c>
      <c r="AA66" s="75">
        <f>STOA!I66</f>
        <v>0</v>
      </c>
      <c r="AB66" s="75">
        <f>-STOA!O66</f>
        <v>-100</v>
      </c>
      <c r="AC66">
        <f t="shared" si="0"/>
        <v>12.455776801708215</v>
      </c>
      <c r="AD66">
        <f t="shared" si="1"/>
        <v>648.91009132074259</v>
      </c>
      <c r="AE66">
        <f>'IDT-1'!C66</f>
        <v>0</v>
      </c>
      <c r="AF66" s="24"/>
      <c r="AG66">
        <f t="shared" si="2"/>
        <v>648.91009132074259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-53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6.2291099999999995</v>
      </c>
      <c r="E67">
        <f>GT_NG!Q67</f>
        <v>0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47.93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639.47973379616633</v>
      </c>
      <c r="P67" s="36">
        <v>34.119999999999997</v>
      </c>
      <c r="Q67" s="36">
        <v>11.589999999999998</v>
      </c>
      <c r="R67" s="38">
        <v>24.449999999999996</v>
      </c>
      <c r="S67" s="38">
        <v>0</v>
      </c>
      <c r="T67" s="37">
        <f>SUMPRODUCT(LTA!J67:AN67,LTA!J$101:AN$101,LTA!J$104:AN$104)</f>
        <v>203.01999999999998</v>
      </c>
      <c r="U67" s="37">
        <f>SUMPRODUCT(LTA!J67:AN67,LTA!J$102:AN$102,LTA!J$104:AN$104)</f>
        <v>87.08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-242</v>
      </c>
      <c r="AA67" s="75">
        <f>STOA!I67</f>
        <v>0</v>
      </c>
      <c r="AB67" s="75">
        <f>-STOA!O67</f>
        <v>-100</v>
      </c>
      <c r="AC67">
        <f t="shared" si="0"/>
        <v>12.241213377843426</v>
      </c>
      <c r="AD67">
        <f t="shared" si="1"/>
        <v>641.65763041832292</v>
      </c>
      <c r="AE67">
        <f>'IDT-1'!C67</f>
        <v>0</v>
      </c>
      <c r="AF67" s="24"/>
      <c r="AG67">
        <f t="shared" si="2"/>
        <v>641.65763041832292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-58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6.2291099999999995</v>
      </c>
      <c r="E68">
        <f>GT_NG!Q68</f>
        <v>0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47.93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645.89721154349036</v>
      </c>
      <c r="P68" s="36">
        <v>34.119999999999997</v>
      </c>
      <c r="Q68" s="36">
        <v>11.589999999999998</v>
      </c>
      <c r="R68" s="38">
        <v>24.449999999999996</v>
      </c>
      <c r="S68" s="38">
        <v>0</v>
      </c>
      <c r="T68" s="37">
        <f>SUMPRODUCT(LTA!J68:AN68,LTA!J$101:AN$101,LTA!J$104:AN$104)</f>
        <v>184.93</v>
      </c>
      <c r="U68" s="37">
        <f>SUMPRODUCT(LTA!J68:AN68,LTA!J$102:AN$102,LTA!J$104:AN$104)</f>
        <v>87.399999999999991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-232</v>
      </c>
      <c r="AA68" s="75">
        <f>STOA!I68</f>
        <v>0</v>
      </c>
      <c r="AB68" s="75">
        <f>-STOA!O68</f>
        <v>-100</v>
      </c>
      <c r="AC68">
        <f t="shared" ref="AC68:AC98" si="3">SUMIF(B68:AB68,"&gt;0")*$AC$2-SUMIF(B68:AB68,"&lt;0")*($AC$2/(1-$AC$2))+SUMIF(AI68:AR68,"&gt;0")*$AC$2-SUMIF(AI68:AR68,"&lt;0")*($AC$2/(1-$AC$2))</f>
        <v>12.145852190920948</v>
      </c>
      <c r="AD68">
        <f t="shared" ref="AD68:AD98" si="4">SUM(B68:AB68,AI68:AV68)-AC68</f>
        <v>630.40046935256964</v>
      </c>
      <c r="AE68">
        <f>'IDT-1'!C68</f>
        <v>0</v>
      </c>
      <c r="AF68" s="24"/>
      <c r="AG68">
        <f t="shared" ref="AG68:AG98" si="5">SUM(AD68:AF68)</f>
        <v>630.40046935256964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-68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6.2291099999999995</v>
      </c>
      <c r="E69">
        <f>GT_NG!Q69</f>
        <v>0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47.93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647.01853118716963</v>
      </c>
      <c r="P69" s="36">
        <v>34.119999999999997</v>
      </c>
      <c r="Q69" s="36">
        <v>11.589999999999998</v>
      </c>
      <c r="R69" s="38">
        <v>24.449999999999996</v>
      </c>
      <c r="S69" s="38">
        <v>0</v>
      </c>
      <c r="T69" s="37">
        <f>SUMPRODUCT(LTA!J69:AN69,LTA!J$101:AN$101,LTA!J$104:AN$104)</f>
        <v>166.78</v>
      </c>
      <c r="U69" s="37">
        <f>SUMPRODUCT(LTA!J69:AN69,LTA!J$102:AN$102,LTA!J$104:AN$104)</f>
        <v>87.899999999999991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-212</v>
      </c>
      <c r="AA69" s="75">
        <f>STOA!I69</f>
        <v>0</v>
      </c>
      <c r="AB69" s="75">
        <f>-STOA!O69</f>
        <v>-100</v>
      </c>
      <c r="AC69">
        <f t="shared" si="3"/>
        <v>11.651222651482513</v>
      </c>
      <c r="AD69">
        <f t="shared" si="4"/>
        <v>656.36641853568733</v>
      </c>
      <c r="AE69">
        <f>'IDT-1'!C69</f>
        <v>0</v>
      </c>
      <c r="AF69" s="24"/>
      <c r="AG69">
        <f t="shared" si="5"/>
        <v>656.36641853568733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-46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6.2291099999999995</v>
      </c>
      <c r="E70">
        <f>GT_NG!Q70</f>
        <v>0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47.93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662.06254107355483</v>
      </c>
      <c r="P70" s="36">
        <v>34.119999999999997</v>
      </c>
      <c r="Q70" s="36">
        <v>11.589999999999998</v>
      </c>
      <c r="R70" s="38">
        <v>24.449999999999996</v>
      </c>
      <c r="S70" s="38">
        <v>0</v>
      </c>
      <c r="T70" s="37">
        <f>SUMPRODUCT(LTA!J70:AN70,LTA!J$101:AN$101,LTA!J$104:AN$104)</f>
        <v>145.94999999999999</v>
      </c>
      <c r="U70" s="37">
        <f>SUMPRODUCT(LTA!J70:AN70,LTA!J$102:AN$102,LTA!J$104:AN$104)</f>
        <v>111.71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-205</v>
      </c>
      <c r="AA70" s="75">
        <f>STOA!I70</f>
        <v>0</v>
      </c>
      <c r="AB70" s="75">
        <f>-STOA!O70</f>
        <v>-100</v>
      </c>
      <c r="AC70">
        <f t="shared" si="3"/>
        <v>11.819566649977926</v>
      </c>
      <c r="AD70">
        <f t="shared" si="4"/>
        <v>672.22208442357703</v>
      </c>
      <c r="AE70">
        <f>'IDT-1'!C70</f>
        <v>0</v>
      </c>
      <c r="AF70" s="24"/>
      <c r="AG70">
        <f t="shared" si="5"/>
        <v>672.22208442357703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-55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6.2291099999999995</v>
      </c>
      <c r="E71">
        <f>GT_NG!Q71</f>
        <v>0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47.93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680.72134459620088</v>
      </c>
      <c r="P71" s="36">
        <v>34.119999999999997</v>
      </c>
      <c r="Q71" s="36">
        <v>11.589999999999998</v>
      </c>
      <c r="R71" s="38">
        <v>21.42</v>
      </c>
      <c r="S71" s="38">
        <v>0</v>
      </c>
      <c r="T71" s="37">
        <f>SUMPRODUCT(LTA!J71:AN71,LTA!J$101:AN$101,LTA!J$104:AN$104)</f>
        <v>133.62</v>
      </c>
      <c r="U71" s="37">
        <f>SUMPRODUCT(LTA!J71:AN71,LTA!J$102:AN$102,LTA!J$104:AN$104)</f>
        <v>113.55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-177</v>
      </c>
      <c r="AA71" s="75">
        <f>STOA!I71</f>
        <v>0</v>
      </c>
      <c r="AB71" s="75">
        <f>-STOA!O71</f>
        <v>-100</v>
      </c>
      <c r="AC71">
        <f t="shared" si="3"/>
        <v>11.922030703642376</v>
      </c>
      <c r="AD71">
        <f t="shared" si="4"/>
        <v>670.25842389255854</v>
      </c>
      <c r="AE71">
        <f>'IDT-1'!C71</f>
        <v>0</v>
      </c>
      <c r="AF71" s="24"/>
      <c r="AG71">
        <f t="shared" si="5"/>
        <v>670.25842389255854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-90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6.2291099999999995</v>
      </c>
      <c r="E72">
        <f>GT_NG!Q72</f>
        <v>0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47.93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691.68694616171445</v>
      </c>
      <c r="P72" s="36">
        <v>34.119999999999997</v>
      </c>
      <c r="Q72" s="36">
        <v>11.589999999999998</v>
      </c>
      <c r="R72" s="38">
        <v>14.089999999999998</v>
      </c>
      <c r="S72" s="38">
        <v>0</v>
      </c>
      <c r="T72" s="37">
        <f>SUMPRODUCT(LTA!J72:AN72,LTA!J$101:AN$101,LTA!J$104:AN$104)</f>
        <v>112.28</v>
      </c>
      <c r="U72" s="37">
        <f>SUMPRODUCT(LTA!J72:AN72,LTA!J$102:AN$102,LTA!J$104:AN$104)</f>
        <v>92.08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-137</v>
      </c>
      <c r="AA72" s="75">
        <f>STOA!I72</f>
        <v>0</v>
      </c>
      <c r="AB72" s="75">
        <f>-STOA!O72</f>
        <v>-100</v>
      </c>
      <c r="AC72">
        <f t="shared" si="3"/>
        <v>11.118580924198902</v>
      </c>
      <c r="AD72">
        <f t="shared" si="4"/>
        <v>687.88747523751556</v>
      </c>
      <c r="AE72">
        <f>'IDT-1'!C72</f>
        <v>0</v>
      </c>
      <c r="AF72" s="24"/>
      <c r="AG72">
        <f t="shared" si="5"/>
        <v>687.88747523751556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-74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6.2291099999999995</v>
      </c>
      <c r="E73">
        <f>GT_NG!Q73</f>
        <v>0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47.93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706.33183977357817</v>
      </c>
      <c r="P73" s="36">
        <v>34.119999999999997</v>
      </c>
      <c r="Q73" s="36">
        <v>11.589999999999998</v>
      </c>
      <c r="R73" s="38">
        <v>6.47</v>
      </c>
      <c r="S73" s="38">
        <v>0</v>
      </c>
      <c r="T73" s="37">
        <f>SUMPRODUCT(LTA!J73:AN73,LTA!J$101:AN$101,LTA!J$104:AN$104)</f>
        <v>92.67</v>
      </c>
      <c r="U73" s="37">
        <f>SUMPRODUCT(LTA!J73:AN73,LTA!J$102:AN$102,LTA!J$104:AN$104)</f>
        <v>69.260000000000005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-92</v>
      </c>
      <c r="AA73" s="75">
        <f>STOA!I73</f>
        <v>0</v>
      </c>
      <c r="AB73" s="75">
        <f>-STOA!O73</f>
        <v>-100</v>
      </c>
      <c r="AC73">
        <f t="shared" si="3"/>
        <v>10.541629825617218</v>
      </c>
      <c r="AD73">
        <f t="shared" si="4"/>
        <v>686.05931994796106</v>
      </c>
      <c r="AE73">
        <f>'IDT-1'!C73</f>
        <v>-19</v>
      </c>
      <c r="AF73" s="24"/>
      <c r="AG73">
        <f t="shared" si="5"/>
        <v>667.05931994796106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-86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6.2291099999999995</v>
      </c>
      <c r="E74">
        <f>GT_NG!Q74</f>
        <v>0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47.93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726.84881459290466</v>
      </c>
      <c r="P74" s="36">
        <v>34.119999999999997</v>
      </c>
      <c r="Q74" s="36">
        <v>11.589999999999998</v>
      </c>
      <c r="R74" s="38">
        <v>2.1399999999999997</v>
      </c>
      <c r="S74" s="38">
        <v>0</v>
      </c>
      <c r="T74" s="37">
        <f>SUMPRODUCT(LTA!J74:AN74,LTA!J$101:AN$101,LTA!J$104:AN$104)</f>
        <v>74.56</v>
      </c>
      <c r="U74" s="37">
        <f>SUMPRODUCT(LTA!J74:AN74,LTA!J$102:AN$102,LTA!J$104:AN$104)</f>
        <v>71.260000000000005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-92</v>
      </c>
      <c r="AA74" s="75">
        <f>STOA!I74</f>
        <v>0</v>
      </c>
      <c r="AB74" s="75">
        <f>-STOA!O74</f>
        <v>-100</v>
      </c>
      <c r="AC74">
        <f t="shared" si="3"/>
        <v>10.593103360448893</v>
      </c>
      <c r="AD74">
        <f t="shared" si="4"/>
        <v>680.08482123245574</v>
      </c>
      <c r="AE74">
        <f>'IDT-1'!C74</f>
        <v>-5</v>
      </c>
      <c r="AF74" s="24"/>
      <c r="AG74">
        <f t="shared" si="5"/>
        <v>675.08482123245574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-92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6.2291099999999995</v>
      </c>
      <c r="E75">
        <f>GT_NG!Q75</f>
        <v>0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47.93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734.25546356437201</v>
      </c>
      <c r="P75" s="36">
        <v>34.119999999999997</v>
      </c>
      <c r="Q75" s="36">
        <v>11.589999999999998</v>
      </c>
      <c r="R75" s="38">
        <v>0</v>
      </c>
      <c r="S75" s="38">
        <v>0</v>
      </c>
      <c r="T75" s="37">
        <f>SUMPRODUCT(LTA!J75:AN75,LTA!J$101:AN$101,LTA!J$104:AN$104)</f>
        <v>67.66</v>
      </c>
      <c r="U75" s="37">
        <f>SUMPRODUCT(LTA!J75:AN75,LTA!J$102:AN$102,LTA!J$104:AN$104)</f>
        <v>76.94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-42</v>
      </c>
      <c r="AA75" s="75">
        <f>STOA!I75</f>
        <v>0</v>
      </c>
      <c r="AB75" s="75">
        <f>-STOA!O75</f>
        <v>-100</v>
      </c>
      <c r="AC75">
        <f t="shared" si="3"/>
        <v>10.43225858413677</v>
      </c>
      <c r="AD75">
        <f t="shared" si="4"/>
        <v>707.29231498023512</v>
      </c>
      <c r="AE75">
        <f>'IDT-1'!C75</f>
        <v>-43.606000000000002</v>
      </c>
      <c r="AF75" s="24"/>
      <c r="AG75">
        <f t="shared" si="5"/>
        <v>663.68631498023512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-119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6.2291099999999995</v>
      </c>
      <c r="E76">
        <f>GT_NG!Q76</f>
        <v>0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47.93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744.28785262452595</v>
      </c>
      <c r="P76" s="36">
        <v>34.119999999999997</v>
      </c>
      <c r="Q76" s="36">
        <v>11.589999999999998</v>
      </c>
      <c r="R76" s="38">
        <v>0</v>
      </c>
      <c r="S76" s="38">
        <v>0</v>
      </c>
      <c r="T76" s="37">
        <f>SUMPRODUCT(LTA!J76:AN76,LTA!J$101:AN$101,LTA!J$104:AN$104)</f>
        <v>59.370000000000005</v>
      </c>
      <c r="U76" s="37">
        <f>SUMPRODUCT(LTA!J76:AN76,LTA!J$102:AN$102,LTA!J$104:AN$104)</f>
        <v>106.27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-15</v>
      </c>
      <c r="AA76" s="75">
        <f>STOA!I76</f>
        <v>0</v>
      </c>
      <c r="AB76" s="75">
        <f>-STOA!O76</f>
        <v>-100</v>
      </c>
      <c r="AC76">
        <f t="shared" si="3"/>
        <v>10.54925697091895</v>
      </c>
      <c r="AD76">
        <f t="shared" si="4"/>
        <v>755.247705653607</v>
      </c>
      <c r="AE76">
        <f>'IDT-1'!C76</f>
        <v>-64.350999999999999</v>
      </c>
      <c r="AF76" s="24"/>
      <c r="AG76">
        <f t="shared" si="5"/>
        <v>690.896705653607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-129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6.2291099999999995</v>
      </c>
      <c r="E77">
        <f>GT_NG!Q77</f>
        <v>0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44.997956124812632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749.05780552422027</v>
      </c>
      <c r="P77" s="36">
        <v>34.119999999999997</v>
      </c>
      <c r="Q77" s="36">
        <v>22.12</v>
      </c>
      <c r="R77" s="38">
        <v>0</v>
      </c>
      <c r="S77" s="38">
        <v>0</v>
      </c>
      <c r="T77" s="37">
        <f>SUMPRODUCT(LTA!J77:AN77,LTA!J$101:AN$101,LTA!J$104:AN$104)</f>
        <v>54.940000000000005</v>
      </c>
      <c r="U77" s="37">
        <f>SUMPRODUCT(LTA!J77:AN77,LTA!J$102:AN$102,LTA!J$104:AN$104)</f>
        <v>124.06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-24</v>
      </c>
      <c r="AA77" s="75">
        <f>STOA!I77</f>
        <v>0</v>
      </c>
      <c r="AB77" s="75">
        <f>-STOA!O77</f>
        <v>-100</v>
      </c>
      <c r="AC77">
        <f t="shared" si="3"/>
        <v>10.799256037624366</v>
      </c>
      <c r="AD77">
        <f t="shared" si="4"/>
        <v>776.72561561140867</v>
      </c>
      <c r="AE77">
        <f>'IDT-1'!C77</f>
        <v>-78.322000000000003</v>
      </c>
      <c r="AF77" s="24"/>
      <c r="AG77">
        <f t="shared" si="5"/>
        <v>698.40361561140867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-124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6.2291099999999995</v>
      </c>
      <c r="E78">
        <f>GT_NG!Q78</f>
        <v>0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44.997956124812632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749.21883063754649</v>
      </c>
      <c r="P78" s="36">
        <v>34.119999999999997</v>
      </c>
      <c r="Q78" s="36">
        <v>22.12</v>
      </c>
      <c r="R78" s="38">
        <v>0</v>
      </c>
      <c r="S78" s="38">
        <v>0</v>
      </c>
      <c r="T78" s="37">
        <f>SUMPRODUCT(LTA!J78:AN78,LTA!J$101:AN$101,LTA!J$104:AN$104)</f>
        <v>52.15</v>
      </c>
      <c r="U78" s="37">
        <f>SUMPRODUCT(LTA!J78:AN78,LTA!J$102:AN$102,LTA!J$104:AN$104)</f>
        <v>123.89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-14</v>
      </c>
      <c r="AA78" s="75">
        <f>STOA!I78</f>
        <v>0</v>
      </c>
      <c r="AB78" s="75">
        <f>-STOA!O78</f>
        <v>-100</v>
      </c>
      <c r="AC78">
        <f t="shared" si="3"/>
        <v>10.707975386777191</v>
      </c>
      <c r="AD78">
        <f t="shared" si="4"/>
        <v>782.01792137558186</v>
      </c>
      <c r="AE78">
        <f>'IDT-1'!C78</f>
        <v>-87.212999999999994</v>
      </c>
      <c r="AF78" s="24"/>
      <c r="AG78">
        <f t="shared" si="5"/>
        <v>694.8049213755819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-126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6.2291099999999995</v>
      </c>
      <c r="E79">
        <f>GT_NG!Q79</f>
        <v>0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44.997956124812632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748.13432904632771</v>
      </c>
      <c r="P79" s="36">
        <v>34.119999999999997</v>
      </c>
      <c r="Q79" s="36">
        <v>22.12</v>
      </c>
      <c r="R79" s="38">
        <v>0</v>
      </c>
      <c r="S79" s="38">
        <v>0</v>
      </c>
      <c r="T79" s="37">
        <f>SUMPRODUCT(LTA!J79:AN79,LTA!J$101:AN$101,LTA!J$104:AN$104)</f>
        <v>51</v>
      </c>
      <c r="U79" s="37">
        <f>SUMPRODUCT(LTA!J79:AN79,LTA!J$102:AN$102,LTA!J$104:AN$104)</f>
        <v>123.50999999999999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-4</v>
      </c>
      <c r="AA79" s="75">
        <f>STOA!I79</f>
        <v>0</v>
      </c>
      <c r="AB79" s="75">
        <f>-STOA!O79</f>
        <v>-100</v>
      </c>
      <c r="AC79">
        <f t="shared" si="3"/>
        <v>10.550475049812729</v>
      </c>
      <c r="AD79">
        <f t="shared" si="4"/>
        <v>795.56092012132774</v>
      </c>
      <c r="AE79">
        <f>'IDT-1'!C79</f>
        <v>-88.906000000000006</v>
      </c>
      <c r="AF79" s="24"/>
      <c r="AG79">
        <f t="shared" si="5"/>
        <v>706.65492012132768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-120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6.2291099999999995</v>
      </c>
      <c r="E80">
        <f>GT_NG!Q80</f>
        <v>0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44.997956124812632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760.66694981909438</v>
      </c>
      <c r="P80" s="36">
        <v>34.119999999999997</v>
      </c>
      <c r="Q80" s="36">
        <v>22.12</v>
      </c>
      <c r="R80" s="38">
        <v>0</v>
      </c>
      <c r="S80" s="38">
        <v>0</v>
      </c>
      <c r="T80" s="37">
        <f>SUMPRODUCT(LTA!J80:AN80,LTA!J$101:AN$101,LTA!J$104:AN$104)</f>
        <v>50.67</v>
      </c>
      <c r="U80" s="37">
        <f>SUMPRODUCT(LTA!J80:AN80,LTA!J$102:AN$102,LTA!J$104:AN$104)</f>
        <v>123.69999999999999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0</v>
      </c>
      <c r="AB80" s="75">
        <f>-STOA!O80</f>
        <v>-100</v>
      </c>
      <c r="AC80">
        <f t="shared" si="3"/>
        <v>10.595274960229746</v>
      </c>
      <c r="AD80">
        <f t="shared" si="4"/>
        <v>814.90874098367726</v>
      </c>
      <c r="AE80">
        <f>'IDT-1'!C80</f>
        <v>-109.22799999999999</v>
      </c>
      <c r="AF80" s="24"/>
      <c r="AG80">
        <f t="shared" si="5"/>
        <v>705.68074098367731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-117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6.2291099999999995</v>
      </c>
      <c r="E81">
        <f>GT_NG!Q81</f>
        <v>0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45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751.77150216018947</v>
      </c>
      <c r="P81" s="36">
        <v>34.119999999999997</v>
      </c>
      <c r="Q81" s="36">
        <v>22.12</v>
      </c>
      <c r="R81" s="38">
        <v>0</v>
      </c>
      <c r="S81" s="38">
        <v>0</v>
      </c>
      <c r="T81" s="37">
        <f>SUMPRODUCT(LTA!J81:AN81,LTA!J$101:AN$101,LTA!J$104:AN$104)</f>
        <v>41</v>
      </c>
      <c r="U81" s="37">
        <f>SUMPRODUCT(LTA!J81:AN81,LTA!J$102:AN$102,LTA!J$104:AN$104)</f>
        <v>121.71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0</v>
      </c>
      <c r="AB81" s="75">
        <f>-STOA!O81</f>
        <v>-100</v>
      </c>
      <c r="AC81">
        <f t="shared" si="3"/>
        <v>10.456510999346074</v>
      </c>
      <c r="AD81">
        <f t="shared" si="4"/>
        <v>790.49410116084346</v>
      </c>
      <c r="AE81">
        <f>'IDT-1'!C81</f>
        <v>-113.461</v>
      </c>
      <c r="AF81" s="24"/>
      <c r="AG81">
        <f t="shared" si="5"/>
        <v>677.03310116084344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-121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6.2291099999999995</v>
      </c>
      <c r="E82">
        <f>GT_NG!Q82</f>
        <v>0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45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707.91164606661459</v>
      </c>
      <c r="P82" s="36">
        <v>34.119999999999997</v>
      </c>
      <c r="Q82" s="36">
        <v>22.12</v>
      </c>
      <c r="R82" s="38">
        <v>0</v>
      </c>
      <c r="S82" s="38">
        <v>0</v>
      </c>
      <c r="T82" s="37">
        <f>SUMPRODUCT(LTA!J82:AN82,LTA!J$101:AN$101,LTA!J$104:AN$104)</f>
        <v>40</v>
      </c>
      <c r="U82" s="37">
        <f>SUMPRODUCT(LTA!J82:AN82,LTA!J$102:AN$102,LTA!J$104:AN$104)</f>
        <v>121.55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0</v>
      </c>
      <c r="AB82" s="75">
        <f>-STOA!O82</f>
        <v>-100</v>
      </c>
      <c r="AC82">
        <f t="shared" si="3"/>
        <v>9.9936326309111561</v>
      </c>
      <c r="AD82">
        <f t="shared" si="4"/>
        <v>755.93712343570337</v>
      </c>
      <c r="AE82">
        <f>'IDT-1'!C82</f>
        <v>-94</v>
      </c>
      <c r="AF82" s="24"/>
      <c r="AG82">
        <f t="shared" si="5"/>
        <v>661.93712343570337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-111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6.2291099999999995</v>
      </c>
      <c r="E83">
        <f>GT_NG!Q83</f>
        <v>0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45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699.27524251198065</v>
      </c>
      <c r="P83" s="36">
        <v>34.119999999999997</v>
      </c>
      <c r="Q83" s="36">
        <v>22.12</v>
      </c>
      <c r="R83" s="38">
        <v>0</v>
      </c>
      <c r="S83" s="38">
        <v>0</v>
      </c>
      <c r="T83" s="37">
        <f>SUMPRODUCT(LTA!J83:AN83,LTA!J$101:AN$101,LTA!J$104:AN$104)</f>
        <v>38.67</v>
      </c>
      <c r="U83" s="37">
        <f>SUMPRODUCT(LTA!J83:AN83,LTA!J$102:AN$102,LTA!J$104:AN$104)</f>
        <v>121.05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0</v>
      </c>
      <c r="AB83" s="75">
        <f>-STOA!O83</f>
        <v>-100</v>
      </c>
      <c r="AC83">
        <f t="shared" si="3"/>
        <v>9.8548878947028946</v>
      </c>
      <c r="AD83">
        <f t="shared" si="4"/>
        <v>751.60946461727769</v>
      </c>
      <c r="AE83">
        <f>'IDT-1'!C83</f>
        <v>-109</v>
      </c>
      <c r="AF83" s="24"/>
      <c r="AG83">
        <f t="shared" si="5"/>
        <v>642.60946461727769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-105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6.2291099999999995</v>
      </c>
      <c r="E84">
        <f>GT_NG!Q84</f>
        <v>0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46.74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698.39325391351554</v>
      </c>
      <c r="P84" s="36">
        <v>34.119999999999997</v>
      </c>
      <c r="Q84" s="36">
        <v>22.12</v>
      </c>
      <c r="R84" s="38">
        <v>0</v>
      </c>
      <c r="S84" s="38">
        <v>0</v>
      </c>
      <c r="T84" s="37">
        <f>SUMPRODUCT(LTA!J84:AN84,LTA!J$101:AN$101,LTA!J$104:AN$104)</f>
        <v>37.67</v>
      </c>
      <c r="U84" s="37">
        <f>SUMPRODUCT(LTA!J84:AN84,LTA!J$102:AN$102,LTA!J$104:AN$104)</f>
        <v>120.55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0</v>
      </c>
      <c r="AB84" s="75">
        <f>-STOA!O84</f>
        <v>-100</v>
      </c>
      <c r="AC84">
        <f t="shared" si="3"/>
        <v>9.8833798213753461</v>
      </c>
      <c r="AD84">
        <f t="shared" si="4"/>
        <v>746.93898409214012</v>
      </c>
      <c r="AE84">
        <f>'IDT-1'!C84</f>
        <v>-124</v>
      </c>
      <c r="AF84" s="24"/>
      <c r="AG84">
        <f t="shared" si="5"/>
        <v>622.93898409214012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-109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6.2291099999999995</v>
      </c>
      <c r="E85">
        <f>GT_NG!Q85</f>
        <v>0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46.74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692.65682853166766</v>
      </c>
      <c r="P85" s="36">
        <v>34.119999999999997</v>
      </c>
      <c r="Q85" s="36">
        <v>22.12</v>
      </c>
      <c r="R85" s="38">
        <v>0</v>
      </c>
      <c r="S85" s="38">
        <v>0</v>
      </c>
      <c r="T85" s="37">
        <f>SUMPRODUCT(LTA!J85:AN85,LTA!J$101:AN$101,LTA!J$104:AN$104)</f>
        <v>37</v>
      </c>
      <c r="U85" s="37">
        <f>SUMPRODUCT(LTA!J85:AN85,LTA!J$102:AN$102,LTA!J$104:AN$104)</f>
        <v>119.89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-1</v>
      </c>
      <c r="AA85" s="75">
        <f>STOA!I85</f>
        <v>0</v>
      </c>
      <c r="AB85" s="75">
        <f>-STOA!O85</f>
        <v>-100</v>
      </c>
      <c r="AC85">
        <f t="shared" si="3"/>
        <v>9.8748487945171579</v>
      </c>
      <c r="AD85">
        <f t="shared" si="4"/>
        <v>733.88108973715055</v>
      </c>
      <c r="AE85">
        <f>'IDT-1'!C85</f>
        <v>-111</v>
      </c>
      <c r="AF85" s="24"/>
      <c r="AG85">
        <f t="shared" si="5"/>
        <v>622.88108973715055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-114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6.2291099999999995</v>
      </c>
      <c r="E86">
        <f>GT_NG!Q86</f>
        <v>0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46.74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695.31739945457286</v>
      </c>
      <c r="P86" s="36">
        <v>34.119999999999997</v>
      </c>
      <c r="Q86" s="36">
        <v>22.12</v>
      </c>
      <c r="R86" s="38">
        <v>0</v>
      </c>
      <c r="S86" s="38">
        <v>0</v>
      </c>
      <c r="T86" s="37">
        <f>SUMPRODUCT(LTA!J86:AN86,LTA!J$101:AN$101,LTA!J$104:AN$104)</f>
        <v>36.33</v>
      </c>
      <c r="U86" s="37">
        <f>SUMPRODUCT(LTA!J86:AN86,LTA!J$102:AN$102,LTA!J$104:AN$104)</f>
        <v>119.39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0</v>
      </c>
      <c r="AB86" s="75">
        <f>-STOA!O86</f>
        <v>-100</v>
      </c>
      <c r="AC86">
        <f t="shared" si="3"/>
        <v>9.5654655967237758</v>
      </c>
      <c r="AD86">
        <f t="shared" si="4"/>
        <v>773.68104385784909</v>
      </c>
      <c r="AE86">
        <f>'IDT-1'!C86</f>
        <v>-154</v>
      </c>
      <c r="AF86" s="24"/>
      <c r="AG86">
        <f t="shared" si="5"/>
        <v>619.68104385784909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-77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6.2291099999999995</v>
      </c>
      <c r="E87">
        <f>GT_NG!Q87</f>
        <v>0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46.74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696.59943575263992</v>
      </c>
      <c r="P87" s="36">
        <v>34.119999999999997</v>
      </c>
      <c r="Q87" s="36">
        <v>22.123248641503888</v>
      </c>
      <c r="R87" s="38">
        <v>0</v>
      </c>
      <c r="S87" s="38">
        <v>0</v>
      </c>
      <c r="T87" s="37">
        <f>SUMPRODUCT(LTA!J87:AN87,LTA!J$101:AN$101,LTA!J$104:AN$104)</f>
        <v>36</v>
      </c>
      <c r="U87" s="37">
        <f>SUMPRODUCT(LTA!J87:AN87,LTA!J$102:AN$102,LTA!J$104:AN$104)</f>
        <v>119.39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-29</v>
      </c>
      <c r="AA87" s="75">
        <f>STOA!I87</f>
        <v>0</v>
      </c>
      <c r="AB87" s="75">
        <f>-STOA!O87</f>
        <v>-100</v>
      </c>
      <c r="AC87">
        <f t="shared" si="3"/>
        <v>9.9462209301112914</v>
      </c>
      <c r="AD87">
        <f t="shared" si="4"/>
        <v>730.25557346403252</v>
      </c>
      <c r="AE87">
        <f>'IDT-1'!C87</f>
        <v>-131</v>
      </c>
      <c r="AF87" s="24"/>
      <c r="AG87">
        <f t="shared" si="5"/>
        <v>599.25557346403252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-92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6.2291099999999995</v>
      </c>
      <c r="E88">
        <f>GT_NG!Q88</f>
        <v>0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46.74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694.55134042310033</v>
      </c>
      <c r="P88" s="36">
        <v>34.119999999999997</v>
      </c>
      <c r="Q88" s="36">
        <v>22.12</v>
      </c>
      <c r="R88" s="38">
        <v>0</v>
      </c>
      <c r="S88" s="38">
        <v>0</v>
      </c>
      <c r="T88" s="37">
        <f>SUMPRODUCT(LTA!J88:AN88,LTA!J$101:AN$101,LTA!J$104:AN$104)</f>
        <v>35.67</v>
      </c>
      <c r="U88" s="37">
        <f>SUMPRODUCT(LTA!J88:AN88,LTA!J$102:AN$102,LTA!J$104:AN$104)</f>
        <v>119.21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0</v>
      </c>
      <c r="AB88" s="75">
        <f>-STOA!O88</f>
        <v>-100</v>
      </c>
      <c r="AC88">
        <f t="shared" si="3"/>
        <v>9.6112728049336322</v>
      </c>
      <c r="AD88">
        <f t="shared" si="4"/>
        <v>765.02917761816673</v>
      </c>
      <c r="AE88">
        <f>'IDT-1'!C88</f>
        <v>-174</v>
      </c>
      <c r="AF88" s="24"/>
      <c r="AG88">
        <f t="shared" si="5"/>
        <v>591.02917761816673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-84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6.2291099999999995</v>
      </c>
      <c r="E89">
        <f>GT_NG!Q89</f>
        <v>0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47.93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692.94698673805919</v>
      </c>
      <c r="P89" s="36">
        <v>34.119999999999997</v>
      </c>
      <c r="Q89" s="36">
        <v>22.12</v>
      </c>
      <c r="R89" s="38">
        <v>0</v>
      </c>
      <c r="S89" s="38">
        <v>0</v>
      </c>
      <c r="T89" s="37">
        <f>SUMPRODUCT(LTA!J89:AN89,LTA!J$101:AN$101,LTA!J$104:AN$104)</f>
        <v>37</v>
      </c>
      <c r="U89" s="37">
        <f>SUMPRODUCT(LTA!J89:AN89,LTA!J$102:AN$102,LTA!J$104:AN$104)</f>
        <v>119.39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-24</v>
      </c>
      <c r="AA89" s="75">
        <f>STOA!I89</f>
        <v>0</v>
      </c>
      <c r="AB89" s="75">
        <f>-STOA!O89</f>
        <v>-100</v>
      </c>
      <c r="AC89">
        <f t="shared" si="3"/>
        <v>9.8153128616517353</v>
      </c>
      <c r="AD89">
        <f t="shared" si="4"/>
        <v>742.92078387640754</v>
      </c>
      <c r="AE89">
        <f>'IDT-1'!C89</f>
        <v>-163</v>
      </c>
      <c r="AF89" s="24"/>
      <c r="AG89">
        <f t="shared" si="5"/>
        <v>579.92078387640754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-83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6.2291099999999995</v>
      </c>
      <c r="E90">
        <f>GT_NG!Q90</f>
        <v>0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47.93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689.61035199547234</v>
      </c>
      <c r="P90" s="36">
        <v>34.119999999999997</v>
      </c>
      <c r="Q90" s="36">
        <v>22.123248641503888</v>
      </c>
      <c r="R90" s="38">
        <v>0</v>
      </c>
      <c r="S90" s="38">
        <v>0</v>
      </c>
      <c r="T90" s="37">
        <f>SUMPRODUCT(LTA!J90:AN90,LTA!J$101:AN$101,LTA!J$104:AN$104)</f>
        <v>38.67</v>
      </c>
      <c r="U90" s="37">
        <f>SUMPRODUCT(LTA!J90:AN90,LTA!J$102:AN$102,LTA!J$104:AN$104)</f>
        <v>119.21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-59</v>
      </c>
      <c r="AA90" s="75">
        <f>STOA!I90</f>
        <v>0</v>
      </c>
      <c r="AB90" s="75">
        <f>-STOA!O90</f>
        <v>-100</v>
      </c>
      <c r="AC90">
        <f t="shared" si="3"/>
        <v>10.079376623323975</v>
      </c>
      <c r="AD90">
        <f t="shared" si="4"/>
        <v>707.81333401365225</v>
      </c>
      <c r="AE90">
        <f>'IDT-1'!C90</f>
        <v>-138</v>
      </c>
      <c r="AF90" s="24"/>
      <c r="AG90">
        <f t="shared" si="5"/>
        <v>569.81333401365225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-81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6.2291099999999995</v>
      </c>
      <c r="E91">
        <f>GT_NG!Q91</f>
        <v>0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47.93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701.89449571743785</v>
      </c>
      <c r="P91" s="36">
        <v>34.119999999999997</v>
      </c>
      <c r="Q91" s="36">
        <v>22.12</v>
      </c>
      <c r="R91" s="38">
        <v>0</v>
      </c>
      <c r="S91" s="38">
        <v>0</v>
      </c>
      <c r="T91" s="37">
        <f>SUMPRODUCT(LTA!J91:AN91,LTA!J$101:AN$101,LTA!J$104:AN$104)</f>
        <v>40</v>
      </c>
      <c r="U91" s="37">
        <f>SUMPRODUCT(LTA!J91:AN91,LTA!J$102:AN$102,LTA!J$104:AN$104)</f>
        <v>119.05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-22</v>
      </c>
      <c r="AA91" s="75">
        <f>STOA!I91</f>
        <v>0</v>
      </c>
      <c r="AB91" s="75">
        <f>-STOA!O91</f>
        <v>-134.03</v>
      </c>
      <c r="AC91">
        <f t="shared" si="3"/>
        <v>10.090964384032931</v>
      </c>
      <c r="AD91">
        <f t="shared" si="4"/>
        <v>733.22264133340491</v>
      </c>
      <c r="AE91">
        <f>'IDT-1'!C91</f>
        <v>-177</v>
      </c>
      <c r="AF91" s="24"/>
      <c r="AG91">
        <f t="shared" si="5"/>
        <v>556.22264133340491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-72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6.2291099999999995</v>
      </c>
      <c r="E92">
        <f>GT_NG!Q92</f>
        <v>0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47.93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697.08942022326517</v>
      </c>
      <c r="P92" s="36">
        <v>34.119999999999997</v>
      </c>
      <c r="Q92" s="36">
        <v>22.12</v>
      </c>
      <c r="R92" s="38">
        <v>0</v>
      </c>
      <c r="S92" s="38">
        <v>0</v>
      </c>
      <c r="T92" s="37">
        <f>SUMPRODUCT(LTA!J92:AN92,LTA!J$101:AN$101,LTA!J$104:AN$104)</f>
        <v>40.33</v>
      </c>
      <c r="U92" s="37">
        <f>SUMPRODUCT(LTA!J92:AN92,LTA!J$102:AN$102,LTA!J$104:AN$104)</f>
        <v>119.05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-67</v>
      </c>
      <c r="AA92" s="75">
        <f>STOA!I92</f>
        <v>0</v>
      </c>
      <c r="AB92" s="75">
        <f>-STOA!O92</f>
        <v>-134.03</v>
      </c>
      <c r="AC92">
        <f t="shared" si="3"/>
        <v>10.459989320676556</v>
      </c>
      <c r="AD92">
        <f t="shared" si="4"/>
        <v>680.37854090258861</v>
      </c>
      <c r="AE92">
        <f>'IDT-1'!C92</f>
        <v>-146</v>
      </c>
      <c r="AF92" s="24"/>
      <c r="AG92">
        <f t="shared" si="5"/>
        <v>534.37854090258861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-75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6.2291099999999995</v>
      </c>
      <c r="E93">
        <f>GT_NG!Q93</f>
        <v>0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47.93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689.9589842884983</v>
      </c>
      <c r="P93" s="36">
        <v>33.24</v>
      </c>
      <c r="Q93" s="36">
        <v>21.55</v>
      </c>
      <c r="R93" s="38">
        <v>0</v>
      </c>
      <c r="S93" s="38">
        <v>0</v>
      </c>
      <c r="T93" s="37">
        <f>SUMPRODUCT(LTA!J93:AN93,LTA!J$101:AN$101,LTA!J$104:AN$104)</f>
        <v>38.33</v>
      </c>
      <c r="U93" s="37">
        <f>SUMPRODUCT(LTA!J93:AN93,LTA!J$102:AN$102,LTA!J$104:AN$104)</f>
        <v>119.21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-107</v>
      </c>
      <c r="AA93" s="75">
        <f>STOA!I93</f>
        <v>0</v>
      </c>
      <c r="AB93" s="75">
        <f>-STOA!O93</f>
        <v>-134.03</v>
      </c>
      <c r="AC93">
        <f t="shared" si="3"/>
        <v>10.626592390571187</v>
      </c>
      <c r="AD93">
        <f t="shared" si="4"/>
        <v>639.79150189792711</v>
      </c>
      <c r="AE93">
        <f>'IDT-1'!C93</f>
        <v>-114</v>
      </c>
      <c r="AF93" s="24"/>
      <c r="AG93">
        <f t="shared" si="5"/>
        <v>525.79150189792711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-65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6.2291099999999995</v>
      </c>
      <c r="E94">
        <f>GT_NG!Q94</f>
        <v>0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47.93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689.5329692674693</v>
      </c>
      <c r="P94" s="36">
        <v>33.24</v>
      </c>
      <c r="Q94" s="36">
        <v>21.55</v>
      </c>
      <c r="R94" s="38">
        <v>0</v>
      </c>
      <c r="S94" s="38">
        <v>0</v>
      </c>
      <c r="T94" s="37">
        <f>SUMPRODUCT(LTA!J94:AN94,LTA!J$101:AN$101,LTA!J$104:AN$104)</f>
        <v>36.33</v>
      </c>
      <c r="U94" s="37">
        <f>SUMPRODUCT(LTA!J94:AN94,LTA!J$102:AN$102,LTA!J$104:AN$104)</f>
        <v>119.21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-152</v>
      </c>
      <c r="AA94" s="75">
        <f>STOA!I94</f>
        <v>0</v>
      </c>
      <c r="AB94" s="75">
        <f>-STOA!O94</f>
        <v>-134.03</v>
      </c>
      <c r="AC94">
        <f t="shared" si="3"/>
        <v>10.945060173390106</v>
      </c>
      <c r="AD94">
        <f t="shared" si="4"/>
        <v>597.04701909407936</v>
      </c>
      <c r="AE94">
        <f>'IDT-1'!C94</f>
        <v>-85</v>
      </c>
      <c r="AF94" s="24"/>
      <c r="AG94">
        <f t="shared" si="5"/>
        <v>512.04701909407936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-60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6.2291099999999995</v>
      </c>
      <c r="E95">
        <f>GT_NG!Q95</f>
        <v>0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47.93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682.6413787194715</v>
      </c>
      <c r="P95" s="36">
        <v>17.38</v>
      </c>
      <c r="Q95" s="36">
        <v>11.589999999999998</v>
      </c>
      <c r="R95" s="38">
        <v>0</v>
      </c>
      <c r="S95" s="38">
        <v>0</v>
      </c>
      <c r="T95" s="37">
        <f>SUMPRODUCT(LTA!J95:AN95,LTA!J$101:AN$101,LTA!J$104:AN$104)</f>
        <v>34.33</v>
      </c>
      <c r="U95" s="37">
        <f>SUMPRODUCT(LTA!J95:AN95,LTA!J$102:AN$102,LTA!J$104:AN$104)</f>
        <v>72.260000000000005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-137</v>
      </c>
      <c r="AA95" s="75">
        <f>STOA!I95</f>
        <v>0</v>
      </c>
      <c r="AB95" s="75">
        <f>-STOA!O95</f>
        <v>-234.03</v>
      </c>
      <c r="AC95">
        <f t="shared" si="3"/>
        <v>10.470881755909151</v>
      </c>
      <c r="AD95">
        <f t="shared" si="4"/>
        <v>490.8596069635625</v>
      </c>
      <c r="AE95">
        <f>'IDT-1'!C95</f>
        <v>0</v>
      </c>
      <c r="AF95" s="24"/>
      <c r="AG95">
        <f t="shared" si="5"/>
        <v>490.8596069635625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6.2291099999999995</v>
      </c>
      <c r="E96">
        <f>GT_NG!Q96</f>
        <v>0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47.93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682.63369736637537</v>
      </c>
      <c r="P96" s="36">
        <v>17.38</v>
      </c>
      <c r="Q96" s="36">
        <v>11.589999999999998</v>
      </c>
      <c r="R96" s="38">
        <v>0</v>
      </c>
      <c r="S96" s="38">
        <v>0</v>
      </c>
      <c r="T96" s="37">
        <f>SUMPRODUCT(LTA!J96:AN96,LTA!J$101:AN$101,LTA!J$104:AN$104)</f>
        <v>32</v>
      </c>
      <c r="U96" s="37">
        <f>SUMPRODUCT(LTA!J96:AN96,LTA!J$102:AN$102,LTA!J$104:AN$104)</f>
        <v>71.94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-142</v>
      </c>
      <c r="AA96" s="75">
        <f>STOA!I96</f>
        <v>0</v>
      </c>
      <c r="AB96" s="75">
        <f>-STOA!O96</f>
        <v>-234.03</v>
      </c>
      <c r="AC96">
        <f t="shared" si="3"/>
        <v>10.490913021167589</v>
      </c>
      <c r="AD96">
        <f t="shared" si="4"/>
        <v>483.18189434520792</v>
      </c>
      <c r="AE96">
        <f>'IDT-1'!C96</f>
        <v>0</v>
      </c>
      <c r="AF96" s="24"/>
      <c r="AG96">
        <f t="shared" si="5"/>
        <v>483.18189434520792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6.2291099999999995</v>
      </c>
      <c r="E97">
        <f>GT_NG!Q97</f>
        <v>0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47.93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682.13867355555954</v>
      </c>
      <c r="P97" s="36">
        <v>34.119999999999997</v>
      </c>
      <c r="Q97" s="36">
        <v>11.589999999999998</v>
      </c>
      <c r="R97" s="38">
        <v>0</v>
      </c>
      <c r="S97" s="38">
        <v>0</v>
      </c>
      <c r="T97" s="37">
        <f>SUMPRODUCT(LTA!J97:AN97,LTA!J$101:AN$101,LTA!J$104:AN$104)</f>
        <v>31.33</v>
      </c>
      <c r="U97" s="37">
        <f>SUMPRODUCT(LTA!J97:AN97,LTA!J$102:AN$102,LTA!J$104:AN$104)</f>
        <v>71.599999999999994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-172</v>
      </c>
      <c r="AA97" s="75">
        <f>STOA!I97</f>
        <v>0</v>
      </c>
      <c r="AB97" s="75">
        <f>-STOA!O97</f>
        <v>-234.03</v>
      </c>
      <c r="AC97">
        <f t="shared" si="3"/>
        <v>10.873021552903408</v>
      </c>
      <c r="AD97">
        <f t="shared" si="4"/>
        <v>468.03476200265629</v>
      </c>
      <c r="AE97">
        <f>'IDT-1'!C97</f>
        <v>0</v>
      </c>
      <c r="AF97" s="24"/>
      <c r="AG97">
        <f t="shared" si="5"/>
        <v>468.03476200265629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6.2291099999999995</v>
      </c>
      <c r="E98">
        <f>GT_NG!Q98</f>
        <v>0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47.93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682.13058697286203</v>
      </c>
      <c r="P98" s="36">
        <v>34.119999999999997</v>
      </c>
      <c r="Q98" s="36">
        <v>11.589999999999998</v>
      </c>
      <c r="R98" s="38">
        <v>0</v>
      </c>
      <c r="S98" s="38">
        <v>0</v>
      </c>
      <c r="T98" s="37">
        <f>SUMPRODUCT(LTA!J98:AN98,LTA!J$101:AN$101,LTA!J$104:AN$104)</f>
        <v>31.33</v>
      </c>
      <c r="U98" s="37">
        <f>SUMPRODUCT(LTA!J98:AN98,LTA!J$102:AN$102,LTA!J$104:AN$104)</f>
        <v>70.260000000000005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-182</v>
      </c>
      <c r="AA98" s="75">
        <f>STOA!I98</f>
        <v>0</v>
      </c>
      <c r="AB98" s="75">
        <f>-STOA!O98</f>
        <v>-234.03</v>
      </c>
      <c r="AC98">
        <f t="shared" si="3"/>
        <v>10.946409202857639</v>
      </c>
      <c r="AD98">
        <f t="shared" si="4"/>
        <v>456.61328777000443</v>
      </c>
      <c r="AE98">
        <f>'IDT-1'!C98</f>
        <v>0</v>
      </c>
      <c r="AF98" s="24"/>
      <c r="AG98">
        <f t="shared" si="5"/>
        <v>456.61328777000443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0.14839629749999983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1.1297379561248118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16.065721191216046</v>
      </c>
      <c r="P99" s="36">
        <f t="shared" si="6"/>
        <v>0.78248477884901946</v>
      </c>
      <c r="Q99" s="36">
        <f t="shared" si="6"/>
        <v>0.3909510993887042</v>
      </c>
      <c r="R99" s="38">
        <f t="shared" si="6"/>
        <v>0.25651752255027971</v>
      </c>
      <c r="S99" s="38">
        <f t="shared" si="6"/>
        <v>0</v>
      </c>
      <c r="T99" s="37">
        <f t="shared" si="6"/>
        <v>2.6960825000000002</v>
      </c>
      <c r="U99" s="37">
        <f t="shared" si="6"/>
        <v>2.3708099999999996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-3.9480499999999998</v>
      </c>
      <c r="AA99" s="75">
        <f t="shared" si="6"/>
        <v>0</v>
      </c>
      <c r="AB99" s="75">
        <f t="shared" si="6"/>
        <v>-3.6722400000000004</v>
      </c>
      <c r="AC99">
        <f t="shared" si="6"/>
        <v>0.27365908446907494</v>
      </c>
      <c r="AD99">
        <f t="shared" si="6"/>
        <v>14.921907261159792</v>
      </c>
      <c r="AE99">
        <f t="shared" si="6"/>
        <v>-0.79458649999999997</v>
      </c>
      <c r="AG99">
        <f t="shared" si="6"/>
        <v>14.127320761159787</v>
      </c>
      <c r="AI99">
        <f t="shared" si="6"/>
        <v>0</v>
      </c>
      <c r="AJ99">
        <f t="shared" si="6"/>
        <v>0</v>
      </c>
      <c r="AK99">
        <f t="shared" si="6"/>
        <v>9.6549999999999987E-3</v>
      </c>
      <c r="AL99">
        <f t="shared" si="6"/>
        <v>-1.0345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90">
        <f>Allocation_SG!A1</f>
        <v>45370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7.8234000000000004</v>
      </c>
      <c r="E3">
        <f>GT_NG!T3</f>
        <v>0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57.92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574.66912907606661</v>
      </c>
      <c r="P3" s="36">
        <v>37.5</v>
      </c>
      <c r="Q3" s="36">
        <v>26.72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319.89999999999998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-55.8</v>
      </c>
      <c r="AA3" s="75">
        <f>STOA!J3</f>
        <v>0</v>
      </c>
      <c r="AB3" s="75">
        <f>-STOA!P3</f>
        <v>-200</v>
      </c>
      <c r="AC3">
        <f>SUMIF(B3:AB3,"&gt;0")*$AC$2-SUMIF(B3:AB3,"&lt;0")*($AC$2/(1-$AC$2))+SUMIF(AI3:AR3,"&gt;0")*$AC$2-SUMIF(AI3:AR3,"&lt;0")*($AC$2/(1-$AC$2))</f>
        <v>11.027130122012254</v>
      </c>
      <c r="AD3">
        <f>SUM(B3:AB3,AI3:AV3)-AC3</f>
        <v>727.70539895405432</v>
      </c>
      <c r="AE3">
        <f>'IDT-1'!F3</f>
        <v>0</v>
      </c>
      <c r="AF3" s="24"/>
      <c r="AG3">
        <f>SUM(AD3:AF3)</f>
        <v>727.70539895405432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-30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7.8234000000000004</v>
      </c>
      <c r="E4">
        <f>GT_NG!T4</f>
        <v>0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57.92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576.02327523981558</v>
      </c>
      <c r="P4" s="36">
        <v>37.5</v>
      </c>
      <c r="Q4" s="36">
        <v>26.72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320.24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-67.900000000000006</v>
      </c>
      <c r="AA4" s="75">
        <f>STOA!J4</f>
        <v>0</v>
      </c>
      <c r="AB4" s="75">
        <f>-STOA!P4</f>
        <v>-200</v>
      </c>
      <c r="AC4">
        <f t="shared" ref="AC4:AC67" si="0">SUMIF(B4:AB4,"&gt;0")*$AC$2-SUMIF(B4:AB4,"&lt;0")*($AC$2/(1-$AC$2))+SUMIF(AI4:AR4,"&gt;0")*$AC$2-SUMIF(AI4:AR4,"&lt;0")*($AC$2/(1-$AC$2))</f>
        <v>11.143861958258904</v>
      </c>
      <c r="AD4">
        <f t="shared" ref="AD4:AD67" si="1">SUM(B4:AB4,AI4:AV4)-AC4</f>
        <v>717.18281328155683</v>
      </c>
      <c r="AE4">
        <f>'IDT-1'!F4</f>
        <v>0</v>
      </c>
      <c r="AF4" s="24"/>
      <c r="AG4">
        <f t="shared" ref="AG4:AG67" si="2">SUM(AD4:AF4)</f>
        <v>717.18281328155683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-30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7.8234000000000004</v>
      </c>
      <c r="E5">
        <f>GT_NG!T5</f>
        <v>0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57.92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574.85829583659165</v>
      </c>
      <c r="P5" s="36">
        <v>37.5</v>
      </c>
      <c r="Q5" s="36">
        <v>26.72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320.89999999999998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-75.599999999999994</v>
      </c>
      <c r="AA5" s="75">
        <f>STOA!J5</f>
        <v>0</v>
      </c>
      <c r="AB5" s="75">
        <f>-STOA!P5</f>
        <v>-200</v>
      </c>
      <c r="AC5">
        <f t="shared" si="0"/>
        <v>11.162492257129022</v>
      </c>
      <c r="AD5">
        <f t="shared" si="1"/>
        <v>713.95920357946261</v>
      </c>
      <c r="AE5">
        <f>'IDT-1'!F5</f>
        <v>0</v>
      </c>
      <c r="AF5" s="24"/>
      <c r="AG5">
        <f t="shared" si="2"/>
        <v>713.95920357946261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-25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7.8234000000000004</v>
      </c>
      <c r="E6">
        <f>GT_NG!T6</f>
        <v>0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57.92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574.85829752525206</v>
      </c>
      <c r="P6" s="36">
        <v>37.5</v>
      </c>
      <c r="Q6" s="36">
        <v>26.72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321.89999999999998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-89.8</v>
      </c>
      <c r="AA6" s="75">
        <f>STOA!J6</f>
        <v>0</v>
      </c>
      <c r="AB6" s="75">
        <f>-STOA!P6</f>
        <v>-200</v>
      </c>
      <c r="AC6">
        <f t="shared" si="0"/>
        <v>11.248826922382751</v>
      </c>
      <c r="AD6">
        <f t="shared" si="1"/>
        <v>705.67287060286958</v>
      </c>
      <c r="AE6">
        <f>'IDT-1'!F6</f>
        <v>0</v>
      </c>
      <c r="AF6" s="24"/>
      <c r="AG6">
        <f t="shared" si="2"/>
        <v>705.67287060286958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-20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7.8234000000000004</v>
      </c>
      <c r="E7">
        <f>GT_NG!T7</f>
        <v>0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57.92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576.52643444619537</v>
      </c>
      <c r="P7" s="36">
        <v>37.5</v>
      </c>
      <c r="Q7" s="36">
        <v>26.72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324.21000000000004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-97.8</v>
      </c>
      <c r="AA7" s="75">
        <f>STOA!J7</f>
        <v>0</v>
      </c>
      <c r="AB7" s="75">
        <f>-STOA!P7</f>
        <v>-200</v>
      </c>
      <c r="AC7">
        <f t="shared" si="0"/>
        <v>11.51943568881557</v>
      </c>
      <c r="AD7">
        <f t="shared" si="1"/>
        <v>681.38039875737991</v>
      </c>
      <c r="AE7">
        <f>'IDT-1'!F7</f>
        <v>0</v>
      </c>
      <c r="AF7" s="24"/>
      <c r="AG7">
        <f t="shared" si="2"/>
        <v>681.38039875737991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-40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7.8234000000000004</v>
      </c>
      <c r="E8">
        <f>GT_NG!T8</f>
        <v>0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57.92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572.8607075005641</v>
      </c>
      <c r="P8" s="36">
        <v>37.5</v>
      </c>
      <c r="Q8" s="36">
        <v>26.72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325.21000000000004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-79.7</v>
      </c>
      <c r="AA8" s="75">
        <f>STOA!J8</f>
        <v>0</v>
      </c>
      <c r="AB8" s="75">
        <f>-STOA!P8</f>
        <v>-200</v>
      </c>
      <c r="AC8">
        <f t="shared" si="0"/>
        <v>11.470782993525109</v>
      </c>
      <c r="AD8">
        <f t="shared" si="1"/>
        <v>681.86332450703912</v>
      </c>
      <c r="AE8">
        <f>'IDT-1'!F8</f>
        <v>0</v>
      </c>
      <c r="AF8" s="24"/>
      <c r="AG8">
        <f t="shared" si="2"/>
        <v>681.86332450703912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-55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7.8234000000000004</v>
      </c>
      <c r="E9">
        <f>GT_NG!T9</f>
        <v>0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57.92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567.15165371584885</v>
      </c>
      <c r="P9" s="36">
        <v>37.5</v>
      </c>
      <c r="Q9" s="36">
        <v>7.7217418772563171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321.87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-77.400000000000006</v>
      </c>
      <c r="AA9" s="75">
        <f>STOA!J9</f>
        <v>0</v>
      </c>
      <c r="AB9" s="75">
        <f>-STOA!P9</f>
        <v>-200</v>
      </c>
      <c r="AC9">
        <f t="shared" si="0"/>
        <v>11.173346122110763</v>
      </c>
      <c r="AD9">
        <f t="shared" si="1"/>
        <v>661.41344947099458</v>
      </c>
      <c r="AE9">
        <f>'IDT-1'!F9</f>
        <v>0</v>
      </c>
      <c r="AF9" s="24"/>
      <c r="AG9">
        <f t="shared" si="2"/>
        <v>661.41344947099458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-50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7.8234000000000004</v>
      </c>
      <c r="E10">
        <f>GT_NG!T10</f>
        <v>0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57.92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567.15165371584885</v>
      </c>
      <c r="P10" s="36">
        <v>37.5</v>
      </c>
      <c r="Q10" s="36">
        <v>7.7217418772563171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322.04000000000002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-84.6</v>
      </c>
      <c r="AA10" s="75">
        <f>STOA!J10</f>
        <v>0</v>
      </c>
      <c r="AB10" s="75">
        <f>-STOA!P10</f>
        <v>-200</v>
      </c>
      <c r="AC10">
        <f t="shared" si="0"/>
        <v>11.235766457729966</v>
      </c>
      <c r="AD10">
        <f t="shared" si="1"/>
        <v>654.32102913537528</v>
      </c>
      <c r="AE10">
        <f>'IDT-1'!F10</f>
        <v>0</v>
      </c>
      <c r="AF10" s="24"/>
      <c r="AG10">
        <f t="shared" si="2"/>
        <v>654.32102913537528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-50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7.8234000000000004</v>
      </c>
      <c r="E11">
        <f>GT_NG!T11</f>
        <v>0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57.92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572.06112779421176</v>
      </c>
      <c r="P11" s="36">
        <v>37.506271742371531</v>
      </c>
      <c r="Q11" s="36">
        <v>7.72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322.13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-95.4</v>
      </c>
      <c r="AA11" s="75">
        <f>STOA!J11</f>
        <v>0</v>
      </c>
      <c r="AB11" s="75">
        <f>-STOA!P11</f>
        <v>-200</v>
      </c>
      <c r="AC11">
        <f t="shared" si="0"/>
        <v>11.369288594283981</v>
      </c>
      <c r="AD11">
        <f t="shared" si="1"/>
        <v>648.39151094229931</v>
      </c>
      <c r="AE11">
        <f>'IDT-1'!F11</f>
        <v>0</v>
      </c>
      <c r="AF11" s="24"/>
      <c r="AG11">
        <f t="shared" si="2"/>
        <v>648.39151094229931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-50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7.8234000000000004</v>
      </c>
      <c r="E12">
        <f>GT_NG!T12</f>
        <v>0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57.92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572.06112779421176</v>
      </c>
      <c r="P12" s="36">
        <v>37.506271742371531</v>
      </c>
      <c r="Q12" s="36">
        <v>7.72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322.45999999999998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-102.3</v>
      </c>
      <c r="AA12" s="75">
        <f>STOA!J12</f>
        <v>0</v>
      </c>
      <c r="AB12" s="75">
        <f>-STOA!P12</f>
        <v>-200</v>
      </c>
      <c r="AC12">
        <f t="shared" si="0"/>
        <v>11.430511582585716</v>
      </c>
      <c r="AD12">
        <f t="shared" si="1"/>
        <v>641.76028795399748</v>
      </c>
      <c r="AE12">
        <f>'IDT-1'!F12</f>
        <v>0</v>
      </c>
      <c r="AF12" s="24"/>
      <c r="AG12">
        <f t="shared" si="2"/>
        <v>641.76028795399748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-50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7.8234000000000004</v>
      </c>
      <c r="E13">
        <f>GT_NG!T13</f>
        <v>0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57.92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570.75582969966831</v>
      </c>
      <c r="P13" s="36">
        <v>37.506271742371531</v>
      </c>
      <c r="Q13" s="36">
        <v>7.72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322.64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-109.3</v>
      </c>
      <c r="AA13" s="75">
        <f>STOA!J13</f>
        <v>0</v>
      </c>
      <c r="AB13" s="75">
        <f>-STOA!P13</f>
        <v>-200</v>
      </c>
      <c r="AC13">
        <f t="shared" si="0"/>
        <v>11.480357182665777</v>
      </c>
      <c r="AD13">
        <f t="shared" si="1"/>
        <v>633.58514425937415</v>
      </c>
      <c r="AE13">
        <f>'IDT-1'!F13</f>
        <v>0</v>
      </c>
      <c r="AF13" s="24"/>
      <c r="AG13">
        <f t="shared" si="2"/>
        <v>633.58514425937415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-50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7.8234000000000004</v>
      </c>
      <c r="E14">
        <f>GT_NG!T14</f>
        <v>0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57.92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570.75582969966831</v>
      </c>
      <c r="P14" s="36">
        <v>37.506271742371531</v>
      </c>
      <c r="Q14" s="36">
        <v>7.72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322.98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-116.2</v>
      </c>
      <c r="AA14" s="75">
        <f>STOA!J14</f>
        <v>0</v>
      </c>
      <c r="AB14" s="75">
        <f>-STOA!P14</f>
        <v>-200</v>
      </c>
      <c r="AC14">
        <f t="shared" si="0"/>
        <v>11.541664170967511</v>
      </c>
      <c r="AD14">
        <f t="shared" si="1"/>
        <v>626.96383727107241</v>
      </c>
      <c r="AE14">
        <f>'IDT-1'!F14</f>
        <v>0</v>
      </c>
      <c r="AF14" s="24"/>
      <c r="AG14">
        <f t="shared" si="2"/>
        <v>626.96383727107241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-50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7.8234000000000004</v>
      </c>
      <c r="E15">
        <f>GT_NG!T15</f>
        <v>0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57.92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567.62093399152968</v>
      </c>
      <c r="P15" s="36">
        <v>37.506271742371531</v>
      </c>
      <c r="Q15" s="36">
        <v>7.8123120189461215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321.62999999999994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-125.1</v>
      </c>
      <c r="AA15" s="75">
        <f>STOA!J15</f>
        <v>0</v>
      </c>
      <c r="AB15" s="75">
        <f>-STOA!P15</f>
        <v>-200</v>
      </c>
      <c r="AC15">
        <f t="shared" si="0"/>
        <v>11.453092405856472</v>
      </c>
      <c r="AD15">
        <f t="shared" si="1"/>
        <v>628.75982534699085</v>
      </c>
      <c r="AE15">
        <f>'IDT-1'!F15</f>
        <v>0</v>
      </c>
      <c r="AF15" s="24"/>
      <c r="AG15">
        <f t="shared" si="2"/>
        <v>628.75982534699085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-35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7.8234000000000004</v>
      </c>
      <c r="E16">
        <f>GT_NG!T16</f>
        <v>0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57.92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568.70186096627401</v>
      </c>
      <c r="P16" s="36">
        <v>37.506271742371531</v>
      </c>
      <c r="Q16" s="36">
        <v>7.8123120189461215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321.62999999999994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-128.9</v>
      </c>
      <c r="AA16" s="75">
        <f>STOA!J16</f>
        <v>0</v>
      </c>
      <c r="AB16" s="75">
        <f>-STOA!P16</f>
        <v>-200</v>
      </c>
      <c r="AC16">
        <f t="shared" si="0"/>
        <v>11.4943625917989</v>
      </c>
      <c r="AD16">
        <f t="shared" si="1"/>
        <v>625.99948213579273</v>
      </c>
      <c r="AE16">
        <f>'IDT-1'!F16</f>
        <v>0</v>
      </c>
      <c r="AF16" s="24"/>
      <c r="AG16">
        <f t="shared" si="2"/>
        <v>625.99948213579273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-35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7.8234000000000004</v>
      </c>
      <c r="E17">
        <f>GT_NG!T17</f>
        <v>0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57.92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568.02424185396876</v>
      </c>
      <c r="P17" s="36">
        <v>37.506271742371531</v>
      </c>
      <c r="Q17" s="36">
        <v>7.7217418772563171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324.71999999999997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-130</v>
      </c>
      <c r="AA17" s="75">
        <f>STOA!J17</f>
        <v>0</v>
      </c>
      <c r="AB17" s="75">
        <f>-STOA!P17</f>
        <v>-200</v>
      </c>
      <c r="AC17">
        <f t="shared" si="0"/>
        <v>11.43847249831383</v>
      </c>
      <c r="AD17">
        <f t="shared" si="1"/>
        <v>637.27718297528281</v>
      </c>
      <c r="AE17">
        <f>'IDT-1'!F17</f>
        <v>0</v>
      </c>
      <c r="AF17" s="24"/>
      <c r="AG17">
        <f t="shared" si="2"/>
        <v>637.27718297528281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-25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7.8234000000000004</v>
      </c>
      <c r="E18">
        <f>GT_NG!T18</f>
        <v>0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57.92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568.02424185396876</v>
      </c>
      <c r="P18" s="36">
        <v>37.506271742371531</v>
      </c>
      <c r="Q18" s="36">
        <v>7.7217418772563171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324.71999999999997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-132</v>
      </c>
      <c r="AA18" s="75">
        <f>STOA!J18</f>
        <v>0</v>
      </c>
      <c r="AB18" s="75">
        <f>-STOA!P18</f>
        <v>-200</v>
      </c>
      <c r="AC18">
        <f t="shared" si="0"/>
        <v>11.455414813763609</v>
      </c>
      <c r="AD18">
        <f t="shared" si="1"/>
        <v>635.26024065983302</v>
      </c>
      <c r="AE18">
        <f>'IDT-1'!F18</f>
        <v>0</v>
      </c>
      <c r="AF18" s="24"/>
      <c r="AG18">
        <f t="shared" si="2"/>
        <v>635.26024065983302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-25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7.8234000000000004</v>
      </c>
      <c r="E19">
        <f>GT_NG!T19</f>
        <v>0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57.92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567.65742545567923</v>
      </c>
      <c r="P19" s="36">
        <v>37.5</v>
      </c>
      <c r="Q19" s="36">
        <v>7.7217418772563171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324.39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-128.5</v>
      </c>
      <c r="AA19" s="75">
        <f>STOA!J19</f>
        <v>0</v>
      </c>
      <c r="AB19" s="75">
        <f>-STOA!P19</f>
        <v>-200</v>
      </c>
      <c r="AC19">
        <f t="shared" si="0"/>
        <v>11.419859821344943</v>
      </c>
      <c r="AD19">
        <f t="shared" si="1"/>
        <v>638.09270751159067</v>
      </c>
      <c r="AE19">
        <f>'IDT-1'!F19</f>
        <v>0</v>
      </c>
      <c r="AF19" s="24"/>
      <c r="AG19">
        <f t="shared" si="2"/>
        <v>638.09270751159067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-25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7.8234000000000004</v>
      </c>
      <c r="E20">
        <f>GT_NG!T20</f>
        <v>0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57.92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567.65612909669551</v>
      </c>
      <c r="P20" s="36">
        <v>37.5</v>
      </c>
      <c r="Q20" s="36">
        <v>7.7211337935085904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324.21999999999997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-122.1</v>
      </c>
      <c r="AA20" s="75">
        <f>STOA!J20</f>
        <v>0</v>
      </c>
      <c r="AB20" s="75">
        <f>-STOA!P20</f>
        <v>-200</v>
      </c>
      <c r="AC20">
        <f t="shared" si="0"/>
        <v>11.364200414586708</v>
      </c>
      <c r="AD20">
        <f t="shared" si="1"/>
        <v>644.37646247561725</v>
      </c>
      <c r="AE20">
        <f>'IDT-1'!F20</f>
        <v>0</v>
      </c>
      <c r="AF20" s="24"/>
      <c r="AG20">
        <f t="shared" si="2"/>
        <v>644.37646247561725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-25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7.8234000000000004</v>
      </c>
      <c r="E21">
        <f>GT_NG!T21</f>
        <v>0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57.92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573.49271297398946</v>
      </c>
      <c r="P21" s="36">
        <v>37.5</v>
      </c>
      <c r="Q21" s="36">
        <v>7.7211337935085904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321.96999999999997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-118.3</v>
      </c>
      <c r="AA21" s="75">
        <f>STOA!J21</f>
        <v>0</v>
      </c>
      <c r="AB21" s="75">
        <f>-STOA!P21</f>
        <v>-200</v>
      </c>
      <c r="AC21">
        <f t="shared" si="0"/>
        <v>11.362137319801398</v>
      </c>
      <c r="AD21">
        <f t="shared" si="1"/>
        <v>651.76510944769666</v>
      </c>
      <c r="AE21">
        <f>'IDT-1'!F21</f>
        <v>0</v>
      </c>
      <c r="AF21" s="24"/>
      <c r="AG21">
        <f t="shared" si="2"/>
        <v>651.76510944769666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-25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7.8234000000000004</v>
      </c>
      <c r="E22">
        <f>GT_NG!T22</f>
        <v>0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57.92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575.42454541700056</v>
      </c>
      <c r="P22" s="36">
        <v>37.5</v>
      </c>
      <c r="Q22" s="36">
        <v>7.7211337935085904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321.64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-106.4</v>
      </c>
      <c r="AA22" s="75">
        <f>STOA!J22</f>
        <v>0</v>
      </c>
      <c r="AB22" s="75">
        <f>-STOA!P22</f>
        <v>-200</v>
      </c>
      <c r="AC22">
        <f t="shared" si="0"/>
        <v>11.274785935396512</v>
      </c>
      <c r="AD22">
        <f t="shared" si="1"/>
        <v>665.35429327511258</v>
      </c>
      <c r="AE22">
        <f>'IDT-1'!F22</f>
        <v>0</v>
      </c>
      <c r="AF22" s="24"/>
      <c r="AG22">
        <f t="shared" si="2"/>
        <v>665.35429327511258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-25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7.8234000000000004</v>
      </c>
      <c r="E23">
        <f>GT_NG!T23</f>
        <v>0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57.92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592.6771886657333</v>
      </c>
      <c r="P23" s="36">
        <v>37.5</v>
      </c>
      <c r="Q23" s="36">
        <v>26.709999999999997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321.43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-111.7</v>
      </c>
      <c r="AA23" s="75">
        <f>STOA!J23</f>
        <v>0</v>
      </c>
      <c r="AB23" s="75">
        <f>-STOA!P23</f>
        <v>-200</v>
      </c>
      <c r="AC23">
        <f t="shared" si="0"/>
        <v>11.7070593280112</v>
      </c>
      <c r="AD23">
        <f t="shared" si="1"/>
        <v>685.65352933772215</v>
      </c>
      <c r="AE23">
        <f>'IDT-1'!F23</f>
        <v>0</v>
      </c>
      <c r="AF23" s="24"/>
      <c r="AG23">
        <f t="shared" si="2"/>
        <v>685.65352933772215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-35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7.8234000000000004</v>
      </c>
      <c r="E24">
        <f>GT_NG!T24</f>
        <v>0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57.92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603.82469329817468</v>
      </c>
      <c r="P24" s="36">
        <v>37.5</v>
      </c>
      <c r="Q24" s="36">
        <v>26.709999999999997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321.10000000000002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-92.5</v>
      </c>
      <c r="AA24" s="75">
        <f>STOA!J24</f>
        <v>0</v>
      </c>
      <c r="AB24" s="75">
        <f>-STOA!P24</f>
        <v>-200</v>
      </c>
      <c r="AC24">
        <f t="shared" si="0"/>
        <v>11.63528013860584</v>
      </c>
      <c r="AD24">
        <f t="shared" si="1"/>
        <v>715.7428131595691</v>
      </c>
      <c r="AE24">
        <f>'IDT-1'!F24</f>
        <v>0</v>
      </c>
      <c r="AF24" s="24"/>
      <c r="AG24">
        <f t="shared" si="2"/>
        <v>715.7428131595691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-35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7.8234000000000004</v>
      </c>
      <c r="E25">
        <f>GT_NG!T25</f>
        <v>0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57.92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613.13799247468</v>
      </c>
      <c r="P25" s="36">
        <v>37.5</v>
      </c>
      <c r="Q25" s="36">
        <v>26.709999999999997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321.10000000000002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-74.900000000000006</v>
      </c>
      <c r="AA25" s="75">
        <f>STOA!J25</f>
        <v>0</v>
      </c>
      <c r="AB25" s="75">
        <f>-STOA!P25</f>
        <v>-200</v>
      </c>
      <c r="AC25">
        <f t="shared" si="0"/>
        <v>11.564419475730434</v>
      </c>
      <c r="AD25">
        <f t="shared" si="1"/>
        <v>742.72697299894958</v>
      </c>
      <c r="AE25">
        <f>'IDT-1'!F25</f>
        <v>0</v>
      </c>
      <c r="AF25" s="24"/>
      <c r="AG25">
        <f t="shared" si="2"/>
        <v>742.72697299894958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-35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7.8234000000000004</v>
      </c>
      <c r="E26">
        <f>GT_NG!T26</f>
        <v>0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57.92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639.37166982639667</v>
      </c>
      <c r="P26" s="36">
        <v>37.5</v>
      </c>
      <c r="Q26" s="36">
        <v>26.709999999999997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321.43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-59.4</v>
      </c>
      <c r="AA26" s="75">
        <f>STOA!J26</f>
        <v>0</v>
      </c>
      <c r="AB26" s="75">
        <f>-STOA!P26</f>
        <v>-200</v>
      </c>
      <c r="AC26">
        <f t="shared" si="0"/>
        <v>11.656251420749072</v>
      </c>
      <c r="AD26">
        <f t="shared" si="1"/>
        <v>784.69881840564756</v>
      </c>
      <c r="AE26">
        <f>'IDT-1'!F26</f>
        <v>0</v>
      </c>
      <c r="AF26" s="24"/>
      <c r="AG26">
        <f t="shared" si="2"/>
        <v>784.69881840564756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-35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7.8234000000000004</v>
      </c>
      <c r="E27">
        <f>GT_NG!T27</f>
        <v>0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56.48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677.25833094720406</v>
      </c>
      <c r="P27" s="36">
        <v>37.5</v>
      </c>
      <c r="Q27" s="36">
        <v>26.72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321.43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-161.9</v>
      </c>
      <c r="AA27" s="75">
        <f>STOA!J27</f>
        <v>0</v>
      </c>
      <c r="AB27" s="75">
        <f>-STOA!P27</f>
        <v>-100</v>
      </c>
      <c r="AC27">
        <f t="shared" si="0"/>
        <v>11.941309479851634</v>
      </c>
      <c r="AD27">
        <f t="shared" si="1"/>
        <v>823.37042146735257</v>
      </c>
      <c r="AE27">
        <f>'IDT-1'!F27</f>
        <v>0</v>
      </c>
      <c r="AF27" s="24"/>
      <c r="AG27">
        <f t="shared" si="2"/>
        <v>823.37042146735257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-30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7.8234000000000004</v>
      </c>
      <c r="E28">
        <f>GT_NG!T28</f>
        <v>0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56.48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768.12197774873937</v>
      </c>
      <c r="P28" s="36">
        <v>19.309999999999999</v>
      </c>
      <c r="Q28" s="36">
        <v>7.7211337935085904</v>
      </c>
      <c r="R28" s="38">
        <v>0.38741721854304634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321.62472000000002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-138.19999999999999</v>
      </c>
      <c r="AA28" s="75">
        <f>STOA!J28</f>
        <v>0</v>
      </c>
      <c r="AB28" s="75">
        <f>-STOA!P28</f>
        <v>-100</v>
      </c>
      <c r="AC28">
        <f t="shared" si="0"/>
        <v>12.323368517279228</v>
      </c>
      <c r="AD28">
        <f t="shared" si="1"/>
        <v>885.94528024351166</v>
      </c>
      <c r="AE28">
        <f>'IDT-1'!F28</f>
        <v>0</v>
      </c>
      <c r="AF28" s="24"/>
      <c r="AG28">
        <f t="shared" si="2"/>
        <v>885.94528024351166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-45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7.8234000000000004</v>
      </c>
      <c r="E29">
        <f>GT_NG!T29</f>
        <v>0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56.48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859.01736361921667</v>
      </c>
      <c r="P29" s="36">
        <v>37.5</v>
      </c>
      <c r="Q29" s="36">
        <v>26.72</v>
      </c>
      <c r="R29" s="38">
        <v>3.63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341.78868800000004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-223.1</v>
      </c>
      <c r="AA29" s="75">
        <f>STOA!J29</f>
        <v>0</v>
      </c>
      <c r="AB29" s="75">
        <f>-STOA!P29</f>
        <v>-100</v>
      </c>
      <c r="AC29">
        <f t="shared" si="0"/>
        <v>14.27273676350864</v>
      </c>
      <c r="AD29">
        <f t="shared" si="1"/>
        <v>955.58671485570812</v>
      </c>
      <c r="AE29">
        <f>'IDT-1'!F29</f>
        <v>-13.839</v>
      </c>
      <c r="AF29" s="24"/>
      <c r="AG29">
        <f t="shared" si="2"/>
        <v>941.74771485570807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-40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8.0340299999999996</v>
      </c>
      <c r="E30">
        <f>GT_NG!T30</f>
        <v>0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56.48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934.96048065599484</v>
      </c>
      <c r="P30" s="36">
        <v>37.5</v>
      </c>
      <c r="Q30" s="36">
        <v>26.72</v>
      </c>
      <c r="R30" s="38">
        <v>8.4600000000000009</v>
      </c>
      <c r="S30" s="38">
        <v>0</v>
      </c>
      <c r="T30" s="37">
        <f>SUMPRODUCT(LTA!J30:AN30,LTA!J$101:AN$101,LTA!J$105:AN$105)</f>
        <v>0.03</v>
      </c>
      <c r="U30" s="37">
        <f>SUMPRODUCT(LTA!J30:AN30,LTA!J$102:AN$102,LTA!J$105:AN$105)</f>
        <v>357.88606400000003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-275.8</v>
      </c>
      <c r="AA30" s="75">
        <f>STOA!J30</f>
        <v>0</v>
      </c>
      <c r="AB30" s="75">
        <f>-STOA!P30</f>
        <v>-100</v>
      </c>
      <c r="AC30">
        <f t="shared" si="0"/>
        <v>15.196053900123669</v>
      </c>
      <c r="AD30">
        <f t="shared" si="1"/>
        <v>1039.0745207558714</v>
      </c>
      <c r="AE30">
        <f>'IDT-1'!F30</f>
        <v>-54.780999999999999</v>
      </c>
      <c r="AF30" s="24"/>
      <c r="AG30">
        <f t="shared" si="2"/>
        <v>984.29352075587144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8.0340299999999996</v>
      </c>
      <c r="E31">
        <f>GT_NG!T31</f>
        <v>0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56.48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933.28694073873351</v>
      </c>
      <c r="P31" s="36">
        <v>37.5</v>
      </c>
      <c r="Q31" s="36">
        <v>26.72</v>
      </c>
      <c r="R31" s="38">
        <v>14.542459820673322</v>
      </c>
      <c r="S31" s="38">
        <v>0</v>
      </c>
      <c r="T31" s="37">
        <f>SUMPRODUCT(LTA!J31:AN31,LTA!J$101:AN$101,LTA!J$105:AN$105)</f>
        <v>2.2000000000000002</v>
      </c>
      <c r="U31" s="37">
        <f>SUMPRODUCT(LTA!J31:AN31,LTA!J$102:AN$102,LTA!J$105:AN$105)</f>
        <v>368.29443199999997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-218.4</v>
      </c>
      <c r="AA31" s="75">
        <f>STOA!J31</f>
        <v>0</v>
      </c>
      <c r="AB31" s="75">
        <f>-STOA!P31</f>
        <v>-100</v>
      </c>
      <c r="AC31">
        <f t="shared" si="0"/>
        <v>14.852502665103692</v>
      </c>
      <c r="AD31">
        <f t="shared" si="1"/>
        <v>1113.8053598943029</v>
      </c>
      <c r="AE31">
        <f>'IDT-1'!F31</f>
        <v>-84.188999999999993</v>
      </c>
      <c r="AF31" s="24"/>
      <c r="AG31">
        <f t="shared" si="2"/>
        <v>1029.6163598943028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8.0340299999999996</v>
      </c>
      <c r="E32">
        <f>GT_NG!T32</f>
        <v>0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56.48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932.77096050404418</v>
      </c>
      <c r="P32" s="36">
        <v>37.5</v>
      </c>
      <c r="Q32" s="36">
        <v>26.72</v>
      </c>
      <c r="R32" s="38">
        <v>22.2</v>
      </c>
      <c r="S32" s="38">
        <v>0</v>
      </c>
      <c r="T32" s="37">
        <f>SUMPRODUCT(LTA!J32:AN32,LTA!J$101:AN$101,LTA!J$105:AN$105)</f>
        <v>6.65</v>
      </c>
      <c r="U32" s="37">
        <f>SUMPRODUCT(LTA!J32:AN32,LTA!J$102:AN$102,LTA!J$105:AN$105)</f>
        <v>375.52481599999999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-191.1</v>
      </c>
      <c r="AA32" s="75">
        <f>STOA!J32</f>
        <v>0</v>
      </c>
      <c r="AB32" s="75">
        <f>-STOA!P32</f>
        <v>-100</v>
      </c>
      <c r="AC32">
        <f t="shared" si="0"/>
        <v>14.779344388349177</v>
      </c>
      <c r="AD32">
        <f t="shared" si="1"/>
        <v>1160.000462115695</v>
      </c>
      <c r="AE32">
        <f>'IDT-1'!F32</f>
        <v>-98.605000000000004</v>
      </c>
      <c r="AF32" s="24"/>
      <c r="AG32">
        <f t="shared" si="2"/>
        <v>1061.395462115695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8.0340299999999996</v>
      </c>
      <c r="E33">
        <f>GT_NG!T33</f>
        <v>0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56.48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923.11386350946805</v>
      </c>
      <c r="P33" s="36">
        <v>37.5</v>
      </c>
      <c r="Q33" s="36">
        <v>26.72</v>
      </c>
      <c r="R33" s="38">
        <v>23.2</v>
      </c>
      <c r="S33" s="38">
        <v>0</v>
      </c>
      <c r="T33" s="37">
        <f>SUMPRODUCT(LTA!J33:AN33,LTA!J$101:AN$101,LTA!J$105:AN$105)</f>
        <v>14.39</v>
      </c>
      <c r="U33" s="37">
        <f>SUMPRODUCT(LTA!J33:AN33,LTA!J$102:AN$102,LTA!J$105:AN$105)</f>
        <v>385.09632799999997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-180.1</v>
      </c>
      <c r="AA33" s="75">
        <f>STOA!J33</f>
        <v>0</v>
      </c>
      <c r="AB33" s="75">
        <f>-STOA!P33</f>
        <v>-100</v>
      </c>
      <c r="AC33">
        <f t="shared" si="0"/>
        <v>14.758858739420962</v>
      </c>
      <c r="AD33">
        <f t="shared" si="1"/>
        <v>1179.6753627700475</v>
      </c>
      <c r="AE33">
        <f>'IDT-1'!F33</f>
        <v>-95.721999999999994</v>
      </c>
      <c r="AF33" s="24"/>
      <c r="AG33">
        <f t="shared" si="2"/>
        <v>1083.9533627700475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8.0340299999999996</v>
      </c>
      <c r="E34">
        <f>GT_NG!T34</f>
        <v>0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56.48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897.32157248923852</v>
      </c>
      <c r="P34" s="36">
        <v>37.5</v>
      </c>
      <c r="Q34" s="36">
        <v>26.72</v>
      </c>
      <c r="R34" s="38">
        <v>23.2</v>
      </c>
      <c r="S34" s="38">
        <v>0</v>
      </c>
      <c r="T34" s="37">
        <f>SUMPRODUCT(LTA!J34:AN34,LTA!J$101:AN$101,LTA!J$105:AN$105)</f>
        <v>25.45</v>
      </c>
      <c r="U34" s="37">
        <f>SUMPRODUCT(LTA!J34:AN34,LTA!J$102:AN$102,LTA!J$105:AN$105)</f>
        <v>396.400848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-153.80000000000001</v>
      </c>
      <c r="AA34" s="75">
        <f>STOA!J34</f>
        <v>0</v>
      </c>
      <c r="AB34" s="75">
        <f>-STOA!P34</f>
        <v>-100</v>
      </c>
      <c r="AC34">
        <f t="shared" si="0"/>
        <v>14.507274014686448</v>
      </c>
      <c r="AD34">
        <f t="shared" si="1"/>
        <v>1202.7991764745523</v>
      </c>
      <c r="AE34">
        <f>'IDT-1'!F34</f>
        <v>-98.605000000000004</v>
      </c>
      <c r="AF34" s="24"/>
      <c r="AG34">
        <f t="shared" si="2"/>
        <v>1104.1941764745523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8.0340299999999996</v>
      </c>
      <c r="E35">
        <f>GT_NG!T35</f>
        <v>0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56.48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797.18126453679531</v>
      </c>
      <c r="P35" s="36">
        <v>37.5</v>
      </c>
      <c r="Q35" s="36">
        <v>26.72</v>
      </c>
      <c r="R35" s="38">
        <v>23.2</v>
      </c>
      <c r="S35" s="38">
        <v>0</v>
      </c>
      <c r="T35" s="37">
        <f>SUMPRODUCT(LTA!J35:AN35,LTA!J$101:AN$101,LTA!J$105:AN$105)</f>
        <v>35.549999999999997</v>
      </c>
      <c r="U35" s="37">
        <f>SUMPRODUCT(LTA!J35:AN35,LTA!J$102:AN$102,LTA!J$105:AN$105)</f>
        <v>408.62900000000002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-129.69999999999999</v>
      </c>
      <c r="AA35" s="75">
        <f>STOA!J35</f>
        <v>0</v>
      </c>
      <c r="AB35" s="75">
        <f>-STOA!P35</f>
        <v>-100</v>
      </c>
      <c r="AC35">
        <f t="shared" si="0"/>
        <v>13.818920158013881</v>
      </c>
      <c r="AD35">
        <f t="shared" si="1"/>
        <v>1129.7753743787814</v>
      </c>
      <c r="AE35">
        <f>'IDT-1'!F35</f>
        <v>0</v>
      </c>
      <c r="AF35" s="24"/>
      <c r="AG35">
        <f t="shared" si="2"/>
        <v>1129.7753743787814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-20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8.0340299999999996</v>
      </c>
      <c r="E36">
        <f>GT_NG!T36</f>
        <v>0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56.48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705.81654674077538</v>
      </c>
      <c r="P36" s="36">
        <v>37.5</v>
      </c>
      <c r="Q36" s="36">
        <v>7.7211337935085904</v>
      </c>
      <c r="R36" s="38">
        <v>23.2</v>
      </c>
      <c r="S36" s="38">
        <v>0</v>
      </c>
      <c r="T36" s="37">
        <f>SUMPRODUCT(LTA!J36:AN36,LTA!J$101:AN$101,LTA!J$105:AN$105)</f>
        <v>46.01</v>
      </c>
      <c r="U36" s="37">
        <f>SUMPRODUCT(LTA!J36:AN36,LTA!J$102:AN$102,LTA!J$105:AN$105)</f>
        <v>409.09536799999995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0</v>
      </c>
      <c r="AA36" s="75">
        <f>STOA!J36</f>
        <v>0</v>
      </c>
      <c r="AB36" s="75">
        <f>-STOA!P36</f>
        <v>-100</v>
      </c>
      <c r="AC36">
        <f t="shared" si="0"/>
        <v>12.096717329796899</v>
      </c>
      <c r="AD36">
        <f t="shared" si="1"/>
        <v>1136.7603612044868</v>
      </c>
      <c r="AE36">
        <f>'IDT-1'!F36</f>
        <v>0</v>
      </c>
      <c r="AF36" s="24"/>
      <c r="AG36">
        <f t="shared" si="2"/>
        <v>1136.7603612044868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-45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8.0340299999999996</v>
      </c>
      <c r="E37">
        <f>GT_NG!T37</f>
        <v>0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56.48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628.63271298988263</v>
      </c>
      <c r="P37" s="36">
        <v>37.5</v>
      </c>
      <c r="Q37" s="36">
        <v>26.72</v>
      </c>
      <c r="R37" s="38">
        <v>23.2</v>
      </c>
      <c r="S37" s="38">
        <v>0</v>
      </c>
      <c r="T37" s="37">
        <f>SUMPRODUCT(LTA!J37:AN37,LTA!J$101:AN$101,LTA!J$105:AN$105)</f>
        <v>57.44</v>
      </c>
      <c r="U37" s="37">
        <f>SUMPRODUCT(LTA!J37:AN37,LTA!J$102:AN$102,LTA!J$105:AN$105)</f>
        <v>429.41995199999997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0</v>
      </c>
      <c r="AA37" s="75">
        <f>STOA!J37</f>
        <v>0</v>
      </c>
      <c r="AB37" s="75">
        <f>-STOA!P37</f>
        <v>-100</v>
      </c>
      <c r="AC37">
        <f t="shared" si="0"/>
        <v>11.662923164901702</v>
      </c>
      <c r="AD37">
        <f t="shared" si="1"/>
        <v>1135.7637718249809</v>
      </c>
      <c r="AE37">
        <f>'IDT-1'!F37</f>
        <v>0</v>
      </c>
      <c r="AF37" s="24"/>
      <c r="AG37">
        <f t="shared" si="2"/>
        <v>1135.7637718249809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-20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8.0340299999999996</v>
      </c>
      <c r="E38">
        <f>GT_NG!T38</f>
        <v>0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56.48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610.50116055902367</v>
      </c>
      <c r="P38" s="36">
        <v>37.5</v>
      </c>
      <c r="Q38" s="36">
        <v>26.709999999999997</v>
      </c>
      <c r="R38" s="38">
        <v>23.2</v>
      </c>
      <c r="S38" s="38">
        <v>0</v>
      </c>
      <c r="T38" s="37">
        <f>SUMPRODUCT(LTA!J38:AN38,LTA!J$101:AN$101,LTA!J$105:AN$105)</f>
        <v>67.8</v>
      </c>
      <c r="U38" s="37">
        <f>SUMPRODUCT(LTA!J38:AN38,LTA!J$102:AN$102,LTA!J$105:AN$105)</f>
        <v>439.30928799999998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0</v>
      </c>
      <c r="AA38" s="75">
        <f>STOA!J38</f>
        <v>0</v>
      </c>
      <c r="AB38" s="75">
        <f>-STOA!P38</f>
        <v>-100</v>
      </c>
      <c r="AC38">
        <f t="shared" si="0"/>
        <v>11.680628546882486</v>
      </c>
      <c r="AD38">
        <f t="shared" si="1"/>
        <v>1137.8538500121413</v>
      </c>
      <c r="AE38">
        <f>'IDT-1'!F38</f>
        <v>0</v>
      </c>
      <c r="AF38" s="24"/>
      <c r="AG38">
        <f t="shared" si="2"/>
        <v>1137.8538500121413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-20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8.0340299999999996</v>
      </c>
      <c r="E39">
        <f>GT_NG!T39</f>
        <v>0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56.48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599.20704139175996</v>
      </c>
      <c r="P39" s="36">
        <v>37.5</v>
      </c>
      <c r="Q39" s="36">
        <v>26.709999999999997</v>
      </c>
      <c r="R39" s="38">
        <v>23.2</v>
      </c>
      <c r="S39" s="38">
        <v>0</v>
      </c>
      <c r="T39" s="37">
        <f>SUMPRODUCT(LTA!J39:AN39,LTA!J$101:AN$101,LTA!J$105:AN$105)</f>
        <v>77.19</v>
      </c>
      <c r="U39" s="37">
        <f>SUMPRODUCT(LTA!J39:AN39,LTA!J$102:AN$102,LTA!J$105:AN$105)</f>
        <v>448.73601600000001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0</v>
      </c>
      <c r="AA39" s="75">
        <f>STOA!J39</f>
        <v>0</v>
      </c>
      <c r="AB39" s="75">
        <f>-STOA!P39</f>
        <v>-100</v>
      </c>
      <c r="AC39">
        <f t="shared" si="0"/>
        <v>11.574395306579692</v>
      </c>
      <c r="AD39">
        <f t="shared" si="1"/>
        <v>1165.4826920851806</v>
      </c>
      <c r="AE39">
        <f>'IDT-1'!F39</f>
        <v>0</v>
      </c>
      <c r="AF39" s="24"/>
      <c r="AG39">
        <f t="shared" si="2"/>
        <v>1165.4826920851806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8.0340299999999996</v>
      </c>
      <c r="E40">
        <f>GT_NG!T40</f>
        <v>0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56.48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657.13684831426644</v>
      </c>
      <c r="P40" s="36">
        <v>37.5</v>
      </c>
      <c r="Q40" s="36">
        <v>26.709999999999997</v>
      </c>
      <c r="R40" s="38">
        <v>23.2</v>
      </c>
      <c r="S40" s="38">
        <v>0</v>
      </c>
      <c r="T40" s="37">
        <f>SUMPRODUCT(LTA!J40:AN40,LTA!J$101:AN$101,LTA!J$105:AN$105)</f>
        <v>85.43</v>
      </c>
      <c r="U40" s="37">
        <f>SUMPRODUCT(LTA!J40:AN40,LTA!J$102:AN$102,LTA!J$105:AN$105)</f>
        <v>457.12703200000004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0</v>
      </c>
      <c r="AA40" s="75">
        <f>STOA!J40</f>
        <v>0</v>
      </c>
      <c r="AB40" s="75">
        <f>-STOA!P40</f>
        <v>-100</v>
      </c>
      <c r="AC40">
        <f t="shared" si="0"/>
        <v>12.370129373626529</v>
      </c>
      <c r="AD40">
        <f t="shared" si="1"/>
        <v>1219.2477809406403</v>
      </c>
      <c r="AE40">
        <f>'IDT-1'!F40</f>
        <v>0</v>
      </c>
      <c r="AF40" s="24"/>
      <c r="AG40">
        <f t="shared" si="2"/>
        <v>1219.2477809406403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-20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8.0340299999999996</v>
      </c>
      <c r="E41">
        <f>GT_NG!T41</f>
        <v>0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54.63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676.71240596106384</v>
      </c>
      <c r="P41" s="36">
        <v>37.5</v>
      </c>
      <c r="Q41" s="36">
        <v>26.709999999999997</v>
      </c>
      <c r="R41" s="38">
        <v>23.2</v>
      </c>
      <c r="S41" s="38">
        <v>0</v>
      </c>
      <c r="T41" s="37">
        <f>SUMPRODUCT(LTA!J41:AN41,LTA!J$101:AN$101,LTA!J$105:AN$105)</f>
        <v>94.6</v>
      </c>
      <c r="U41" s="37">
        <f>SUMPRODUCT(LTA!J41:AN41,LTA!J$102:AN$102,LTA!J$105:AN$105)</f>
        <v>464.50524000000001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0</v>
      </c>
      <c r="AA41" s="75">
        <f>STOA!J41</f>
        <v>0</v>
      </c>
      <c r="AB41" s="75">
        <f>-STOA!P41</f>
        <v>-100</v>
      </c>
      <c r="AC41">
        <f t="shared" si="0"/>
        <v>12.700384793684071</v>
      </c>
      <c r="AD41">
        <f t="shared" si="1"/>
        <v>1248.1912911673799</v>
      </c>
      <c r="AE41">
        <f>'IDT-1'!F41</f>
        <v>0</v>
      </c>
      <c r="AF41" s="24"/>
      <c r="AG41">
        <f t="shared" si="2"/>
        <v>1248.1912911673799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-25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8.0340299999999996</v>
      </c>
      <c r="E42">
        <f>GT_NG!T42</f>
        <v>0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54.63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686.36677228442534</v>
      </c>
      <c r="P42" s="36">
        <v>37.5</v>
      </c>
      <c r="Q42" s="36">
        <v>26.709999999999997</v>
      </c>
      <c r="R42" s="38">
        <v>24.199999999999996</v>
      </c>
      <c r="S42" s="38">
        <v>0</v>
      </c>
      <c r="T42" s="37">
        <f>SUMPRODUCT(LTA!J42:AN42,LTA!J$101:AN$101,LTA!J$105:AN$105)</f>
        <v>101.62</v>
      </c>
      <c r="U42" s="37">
        <f>SUMPRODUCT(LTA!J42:AN42,LTA!J$102:AN$102,LTA!J$105:AN$105)</f>
        <v>470.67618400000003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0</v>
      </c>
      <c r="AB42" s="75">
        <f>-STOA!P42</f>
        <v>-100</v>
      </c>
      <c r="AC42">
        <f t="shared" si="0"/>
        <v>12.858329611775861</v>
      </c>
      <c r="AD42">
        <f t="shared" si="1"/>
        <v>1276.8786566726496</v>
      </c>
      <c r="AE42">
        <f>'IDT-1'!F42</f>
        <v>0</v>
      </c>
      <c r="AF42" s="24"/>
      <c r="AG42">
        <f t="shared" si="2"/>
        <v>1276.8786566726496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-20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8.0340299999999996</v>
      </c>
      <c r="E43">
        <f>GT_NG!T43</f>
        <v>0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54.63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690.83034212421876</v>
      </c>
      <c r="P43" s="36">
        <v>37.5</v>
      </c>
      <c r="Q43" s="36">
        <v>26.709999999999997</v>
      </c>
      <c r="R43" s="38">
        <v>24.199999999999996</v>
      </c>
      <c r="S43" s="38">
        <v>0</v>
      </c>
      <c r="T43" s="37">
        <f>SUMPRODUCT(LTA!J43:AN43,LTA!J$101:AN$101,LTA!J$105:AN$105)</f>
        <v>106.63</v>
      </c>
      <c r="U43" s="37">
        <f>SUMPRODUCT(LTA!J43:AN43,LTA!J$102:AN$102,LTA!J$105:AN$105)</f>
        <v>475.083032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0</v>
      </c>
      <c r="AB43" s="75">
        <f>-STOA!P43</f>
        <v>-100</v>
      </c>
      <c r="AC43">
        <f t="shared" si="0"/>
        <v>13.059636698879018</v>
      </c>
      <c r="AD43">
        <f t="shared" si="1"/>
        <v>1280.5577674253398</v>
      </c>
      <c r="AE43">
        <f>'IDT-1'!F43</f>
        <v>0</v>
      </c>
      <c r="AF43" s="24"/>
      <c r="AG43">
        <f t="shared" si="2"/>
        <v>1280.5577674253398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-30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8.0340299999999996</v>
      </c>
      <c r="E44">
        <f>GT_NG!T44</f>
        <v>0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54.63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686.92871285053207</v>
      </c>
      <c r="P44" s="36">
        <v>37.5</v>
      </c>
      <c r="Q44" s="36">
        <v>26.709999999999997</v>
      </c>
      <c r="R44" s="38">
        <v>24.199999999999996</v>
      </c>
      <c r="S44" s="38">
        <v>0</v>
      </c>
      <c r="T44" s="37">
        <f>SUMPRODUCT(LTA!J44:AN44,LTA!J$101:AN$101,LTA!J$105:AN$105)</f>
        <v>108.47</v>
      </c>
      <c r="U44" s="37">
        <f>SUMPRODUCT(LTA!J44:AN44,LTA!J$102:AN$102,LTA!J$105:AN$105)</f>
        <v>479.56786400000004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0</v>
      </c>
      <c r="AB44" s="75">
        <f>-STOA!P44</f>
        <v>-100</v>
      </c>
      <c r="AC44">
        <f t="shared" si="0"/>
        <v>12.952924235906712</v>
      </c>
      <c r="AD44">
        <f t="shared" si="1"/>
        <v>1298.0876826146255</v>
      </c>
      <c r="AE44">
        <f>'IDT-1'!F44</f>
        <v>0</v>
      </c>
      <c r="AF44" s="24"/>
      <c r="AG44">
        <f t="shared" si="2"/>
        <v>1298.0876826146255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-15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8.0340299999999996</v>
      </c>
      <c r="E45">
        <f>GT_NG!T45</f>
        <v>0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54.63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685.48336358056997</v>
      </c>
      <c r="P45" s="36">
        <v>37.5</v>
      </c>
      <c r="Q45" s="36">
        <v>26.709999999999997</v>
      </c>
      <c r="R45" s="38">
        <v>24.199999999999996</v>
      </c>
      <c r="S45" s="38">
        <v>0</v>
      </c>
      <c r="T45" s="37">
        <f>SUMPRODUCT(LTA!J45:AN45,LTA!J$101:AN$101,LTA!J$105:AN$105)</f>
        <v>109.22</v>
      </c>
      <c r="U45" s="37">
        <f>SUMPRODUCT(LTA!J45:AN45,LTA!J$102:AN$102,LTA!J$105:AN$105)</f>
        <v>483.268304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0</v>
      </c>
      <c r="AB45" s="75">
        <f>-STOA!P45</f>
        <v>-100</v>
      </c>
      <c r="AC45">
        <f t="shared" si="0"/>
        <v>13.020522786663477</v>
      </c>
      <c r="AD45">
        <f t="shared" si="1"/>
        <v>1296.0251747939067</v>
      </c>
      <c r="AE45">
        <f>'IDT-1'!F45</f>
        <v>0</v>
      </c>
      <c r="AF45" s="24"/>
      <c r="AG45">
        <f t="shared" si="2"/>
        <v>1296.0251747939067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-20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8.0340299999999996</v>
      </c>
      <c r="E46">
        <f>GT_NG!T46</f>
        <v>0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54.63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675.82787181673359</v>
      </c>
      <c r="P46" s="36">
        <v>37.5</v>
      </c>
      <c r="Q46" s="36">
        <v>26.709999999999997</v>
      </c>
      <c r="R46" s="38">
        <v>24.199999999999996</v>
      </c>
      <c r="S46" s="38">
        <v>0</v>
      </c>
      <c r="T46" s="37">
        <f>SUMPRODUCT(LTA!J46:AN46,LTA!J$101:AN$101,LTA!J$105:AN$105)</f>
        <v>109.99</v>
      </c>
      <c r="U46" s="37">
        <f>SUMPRODUCT(LTA!J46:AN46,LTA!J$102:AN$102,LTA!J$105:AN$105)</f>
        <v>486.47247199999998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0</v>
      </c>
      <c r="AB46" s="75">
        <f>-STOA!P46</f>
        <v>-100</v>
      </c>
      <c r="AC46">
        <f t="shared" si="0"/>
        <v>12.972799667047251</v>
      </c>
      <c r="AD46">
        <f t="shared" si="1"/>
        <v>1290.3915741496864</v>
      </c>
      <c r="AE46">
        <f>'IDT-1'!F46</f>
        <v>0</v>
      </c>
      <c r="AF46" s="24"/>
      <c r="AG46">
        <f t="shared" si="2"/>
        <v>1290.3915741496864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-20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8.0340299999999996</v>
      </c>
      <c r="E47">
        <f>GT_NG!T47</f>
        <v>0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54.63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666.1735568778862</v>
      </c>
      <c r="P47" s="36">
        <v>37.5</v>
      </c>
      <c r="Q47" s="36">
        <v>26.709999999999997</v>
      </c>
      <c r="R47" s="38">
        <v>24.199999999999996</v>
      </c>
      <c r="S47" s="38">
        <v>0</v>
      </c>
      <c r="T47" s="37">
        <f>SUMPRODUCT(LTA!J47:AN47,LTA!J$101:AN$101,LTA!J$105:AN$105)</f>
        <v>110.6</v>
      </c>
      <c r="U47" s="37">
        <f>SUMPRODUCT(LTA!J47:AN47,LTA!J$102:AN$102,LTA!J$105:AN$105)</f>
        <v>489.11195200000003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0</v>
      </c>
      <c r="AB47" s="75">
        <f>-STOA!P47</f>
        <v>-100</v>
      </c>
      <c r="AC47">
        <f t="shared" si="0"/>
        <v>12.871207899063153</v>
      </c>
      <c r="AD47">
        <f t="shared" si="1"/>
        <v>1318.5683309788233</v>
      </c>
      <c r="AE47">
        <f>'IDT-1'!F47</f>
        <v>0</v>
      </c>
      <c r="AF47" s="24"/>
      <c r="AG47">
        <f t="shared" si="2"/>
        <v>1318.5683309788233</v>
      </c>
      <c r="AI47" s="34">
        <f>PXIL!J47</f>
        <v>0</v>
      </c>
      <c r="AJ47" s="34">
        <f>PXIL!P47</f>
        <v>0</v>
      </c>
      <c r="AK47" s="34">
        <f>RTM_IEX!J47</f>
        <v>14.48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8.0340299999999996</v>
      </c>
      <c r="E48">
        <f>GT_NG!T48</f>
        <v>0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54.63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656.51790917897677</v>
      </c>
      <c r="P48" s="36">
        <v>37.5</v>
      </c>
      <c r="Q48" s="36">
        <v>26.709999999999997</v>
      </c>
      <c r="R48" s="38">
        <v>24.199999999999996</v>
      </c>
      <c r="S48" s="38">
        <v>0</v>
      </c>
      <c r="T48" s="37">
        <f>SUMPRODUCT(LTA!J48:AN48,LTA!J$101:AN$101,LTA!J$105:AN$105)</f>
        <v>110.8</v>
      </c>
      <c r="U48" s="37">
        <f>SUMPRODUCT(LTA!J48:AN48,LTA!J$102:AN$102,LTA!J$105:AN$105)</f>
        <v>491.22542399999998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0</v>
      </c>
      <c r="AB48" s="75">
        <f>-STOA!P48</f>
        <v>-100</v>
      </c>
      <c r="AC48">
        <f t="shared" si="0"/>
        <v>12.809533623192312</v>
      </c>
      <c r="AD48">
        <f t="shared" si="1"/>
        <v>1311.2878295557846</v>
      </c>
      <c r="AE48">
        <f>'IDT-1'!F48</f>
        <v>0</v>
      </c>
      <c r="AF48" s="24"/>
      <c r="AG48">
        <f t="shared" si="2"/>
        <v>1311.2878295557846</v>
      </c>
      <c r="AI48" s="34">
        <f>PXIL!J48</f>
        <v>0</v>
      </c>
      <c r="AJ48" s="34">
        <f>PXIL!P48</f>
        <v>0</v>
      </c>
      <c r="AK48" s="34">
        <f>RTM_IEX!J48</f>
        <v>14.48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8.0340299999999996</v>
      </c>
      <c r="E49">
        <f>GT_NG!T49</f>
        <v>0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54.63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692.12830037085189</v>
      </c>
      <c r="P49" s="36">
        <v>37.5</v>
      </c>
      <c r="Q49" s="36">
        <v>26.709999999999997</v>
      </c>
      <c r="R49" s="38">
        <v>24.199999999999996</v>
      </c>
      <c r="S49" s="38">
        <v>0</v>
      </c>
      <c r="T49" s="37">
        <f>SUMPRODUCT(LTA!J49:AN49,LTA!J$101:AN$101,LTA!J$105:AN$105)</f>
        <v>110.88</v>
      </c>
      <c r="U49" s="37">
        <f>SUMPRODUCT(LTA!J49:AN49,LTA!J$102:AN$102,LTA!J$105:AN$105)</f>
        <v>492.82212799999996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0</v>
      </c>
      <c r="AB49" s="75">
        <f>-STOA!P49</f>
        <v>-100</v>
      </c>
      <c r="AC49">
        <f t="shared" si="0"/>
        <v>13.246776796825845</v>
      </c>
      <c r="AD49">
        <f t="shared" si="1"/>
        <v>1304.6576815740261</v>
      </c>
      <c r="AE49">
        <f>'IDT-1'!F49</f>
        <v>0</v>
      </c>
      <c r="AF49" s="24"/>
      <c r="AG49">
        <f t="shared" si="2"/>
        <v>1304.6576815740261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-29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8.0340299999999996</v>
      </c>
      <c r="E50">
        <f>GT_NG!T50</f>
        <v>0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54.63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683.33008029195514</v>
      </c>
      <c r="P50" s="36">
        <v>37.5</v>
      </c>
      <c r="Q50" s="36">
        <v>26.709999999999997</v>
      </c>
      <c r="R50" s="38">
        <v>24.199999999999996</v>
      </c>
      <c r="S50" s="38">
        <v>0</v>
      </c>
      <c r="T50" s="37">
        <f>SUMPRODUCT(LTA!J50:AN50,LTA!J$101:AN$101,LTA!J$105:AN$105)</f>
        <v>111.19</v>
      </c>
      <c r="U50" s="37">
        <f>SUMPRODUCT(LTA!J50:AN50,LTA!J$102:AN$102,LTA!J$105:AN$105)</f>
        <v>493.67889599999995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0</v>
      </c>
      <c r="AB50" s="75">
        <f>-STOA!P50</f>
        <v>-100</v>
      </c>
      <c r="AC50">
        <f t="shared" si="0"/>
        <v>13.216557230262669</v>
      </c>
      <c r="AD50">
        <f t="shared" si="1"/>
        <v>1293.0564490616925</v>
      </c>
      <c r="AE50">
        <f>'IDT-1'!F50</f>
        <v>0</v>
      </c>
      <c r="AF50" s="24"/>
      <c r="AG50">
        <f t="shared" si="2"/>
        <v>1293.0564490616925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-33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8.0340299999999996</v>
      </c>
      <c r="E51">
        <f>GT_NG!T51</f>
        <v>0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56.48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674.03288909559012</v>
      </c>
      <c r="P51" s="36">
        <v>37.5</v>
      </c>
      <c r="Q51" s="36">
        <v>26.709999999999997</v>
      </c>
      <c r="R51" s="38">
        <v>24.199999999999996</v>
      </c>
      <c r="S51" s="38">
        <v>0</v>
      </c>
      <c r="T51" s="37">
        <f>SUMPRODUCT(LTA!J51:AN51,LTA!J$101:AN$101,LTA!J$105:AN$105)</f>
        <v>111.19</v>
      </c>
      <c r="U51" s="37">
        <f>SUMPRODUCT(LTA!J51:AN51,LTA!J$102:AN$102,LTA!J$105:AN$105)</f>
        <v>493.67810400000002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0</v>
      </c>
      <c r="AB51" s="75">
        <f>-STOA!P51</f>
        <v>-100</v>
      </c>
      <c r="AC51">
        <f t="shared" si="0"/>
        <v>13.120109540513647</v>
      </c>
      <c r="AD51">
        <f t="shared" si="1"/>
        <v>1289.7049135550767</v>
      </c>
      <c r="AE51">
        <f>'IDT-1'!F51</f>
        <v>0</v>
      </c>
      <c r="AF51" s="24"/>
      <c r="AG51">
        <f t="shared" si="2"/>
        <v>1289.7049135550767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-29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8.0340299999999996</v>
      </c>
      <c r="E52">
        <f>GT_NG!T52</f>
        <v>0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56.48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664.37855999787678</v>
      </c>
      <c r="P52" s="36">
        <v>37.5</v>
      </c>
      <c r="Q52" s="36">
        <v>26.709999999999997</v>
      </c>
      <c r="R52" s="38">
        <v>24.199999999999996</v>
      </c>
      <c r="S52" s="38">
        <v>0</v>
      </c>
      <c r="T52" s="37">
        <f>SUMPRODUCT(LTA!J52:AN52,LTA!J$101:AN$101,LTA!J$105:AN$105)</f>
        <v>111.19</v>
      </c>
      <c r="U52" s="37">
        <f>SUMPRODUCT(LTA!J52:AN52,LTA!J$102:AN$102,LTA!J$105:AN$105)</f>
        <v>492.92843200000004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0</v>
      </c>
      <c r="AB52" s="75">
        <f>-STOA!P52</f>
        <v>-100</v>
      </c>
      <c r="AC52">
        <f t="shared" si="0"/>
        <v>12.998831300393297</v>
      </c>
      <c r="AD52">
        <f t="shared" si="1"/>
        <v>1283.4221906974835</v>
      </c>
      <c r="AE52">
        <f>'IDT-1'!F52</f>
        <v>0</v>
      </c>
      <c r="AF52" s="24"/>
      <c r="AG52">
        <f t="shared" si="2"/>
        <v>1283.4221906974835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-25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8.0340299999999996</v>
      </c>
      <c r="E53">
        <f>GT_NG!T53</f>
        <v>0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56.48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647.30122530672907</v>
      </c>
      <c r="P53" s="36">
        <v>37.5</v>
      </c>
      <c r="Q53" s="36">
        <v>26.709999999999997</v>
      </c>
      <c r="R53" s="38">
        <v>24.199999999999996</v>
      </c>
      <c r="S53" s="38">
        <v>0</v>
      </c>
      <c r="T53" s="37">
        <f>SUMPRODUCT(LTA!J53:AN53,LTA!J$101:AN$101,LTA!J$105:AN$105)</f>
        <v>111.19</v>
      </c>
      <c r="U53" s="37">
        <f>SUMPRODUCT(LTA!J53:AN53,LTA!J$102:AN$102,LTA!J$105:AN$105)</f>
        <v>491.49724000000003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0</v>
      </c>
      <c r="AB53" s="75">
        <f>-STOA!P53</f>
        <v>-100</v>
      </c>
      <c r="AC53">
        <f t="shared" si="0"/>
        <v>12.868773149362328</v>
      </c>
      <c r="AD53">
        <f t="shared" si="1"/>
        <v>1262.043722157367</v>
      </c>
      <c r="AE53">
        <f>'IDT-1'!F53</f>
        <v>0</v>
      </c>
      <c r="AF53" s="24"/>
      <c r="AG53">
        <f t="shared" si="2"/>
        <v>1262.043722157367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-28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8.0340299999999996</v>
      </c>
      <c r="E54">
        <f>GT_NG!T54</f>
        <v>0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56.48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597.37579793945906</v>
      </c>
      <c r="P54" s="36">
        <v>37.5</v>
      </c>
      <c r="Q54" s="36">
        <v>26.709999999999997</v>
      </c>
      <c r="R54" s="38">
        <v>24.199999999999996</v>
      </c>
      <c r="S54" s="38">
        <v>0</v>
      </c>
      <c r="T54" s="37">
        <f>SUMPRODUCT(LTA!J54:AN54,LTA!J$101:AN$101,LTA!J$105:AN$105)</f>
        <v>111.19</v>
      </c>
      <c r="U54" s="37">
        <f>SUMPRODUCT(LTA!J54:AN54,LTA!J$102:AN$102,LTA!J$105:AN$105)</f>
        <v>489.94921599999998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0</v>
      </c>
      <c r="AB54" s="75">
        <f>-STOA!P54</f>
        <v>-100</v>
      </c>
      <c r="AC54">
        <f t="shared" si="0"/>
        <v>12.233088372479921</v>
      </c>
      <c r="AD54">
        <f t="shared" si="1"/>
        <v>1235.2059555669794</v>
      </c>
      <c r="AE54">
        <f>'IDT-1'!F54</f>
        <v>0</v>
      </c>
      <c r="AF54" s="24"/>
      <c r="AG54">
        <f t="shared" si="2"/>
        <v>1235.2059555669794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-4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8.0340299999999996</v>
      </c>
      <c r="E55">
        <f>GT_NG!T55</f>
        <v>0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56.48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557.5664514253848</v>
      </c>
      <c r="P55" s="36">
        <v>19.309999999999999</v>
      </c>
      <c r="Q55" s="36">
        <v>7.72</v>
      </c>
      <c r="R55" s="38">
        <v>24.199999999999996</v>
      </c>
      <c r="S55" s="38">
        <v>0</v>
      </c>
      <c r="T55" s="37">
        <f>SUMPRODUCT(LTA!J55:AN55,LTA!J$101:AN$101,LTA!J$105:AN$105)</f>
        <v>111.19</v>
      </c>
      <c r="U55" s="37">
        <f>SUMPRODUCT(LTA!J55:AN55,LTA!J$102:AN$102,LTA!J$105:AN$105)</f>
        <v>423.76383199999992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0</v>
      </c>
      <c r="AB55" s="75">
        <f>-STOA!P55</f>
        <v>-100</v>
      </c>
      <c r="AC55">
        <f t="shared" si="0"/>
        <v>10.996536005262138</v>
      </c>
      <c r="AD55">
        <f t="shared" si="1"/>
        <v>1097.2677774201225</v>
      </c>
      <c r="AE55">
        <f>'IDT-1'!F55</f>
        <v>0</v>
      </c>
      <c r="AF55" s="24"/>
      <c r="AG55">
        <f t="shared" si="2"/>
        <v>1097.2677774201225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8.0340299999999996</v>
      </c>
      <c r="E56">
        <f>GT_NG!T56</f>
        <v>0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56.48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557.18612179074648</v>
      </c>
      <c r="P56" s="36">
        <v>19.309999999999999</v>
      </c>
      <c r="Q56" s="36">
        <v>7.72</v>
      </c>
      <c r="R56" s="38">
        <v>24.199999999999996</v>
      </c>
      <c r="S56" s="38">
        <v>0</v>
      </c>
      <c r="T56" s="37">
        <f>SUMPRODUCT(LTA!J56:AN56,LTA!J$101:AN$101,LTA!J$105:AN$105)</f>
        <v>111.19</v>
      </c>
      <c r="U56" s="37">
        <f>SUMPRODUCT(LTA!J56:AN56,LTA!J$102:AN$102,LTA!J$105:AN$105)</f>
        <v>371.21161599999999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0</v>
      </c>
      <c r="AB56" s="75">
        <f>-STOA!P56</f>
        <v>-100</v>
      </c>
      <c r="AC56">
        <f t="shared" si="0"/>
        <v>10.551902621931179</v>
      </c>
      <c r="AD56">
        <f t="shared" si="1"/>
        <v>1044.7798651688154</v>
      </c>
      <c r="AE56">
        <f>'IDT-1'!F56</f>
        <v>0</v>
      </c>
      <c r="AF56" s="24"/>
      <c r="AG56">
        <f t="shared" si="2"/>
        <v>1044.7798651688154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8.0340299999999996</v>
      </c>
      <c r="E57">
        <f>GT_NG!T57</f>
        <v>0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56.48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557.18459400784798</v>
      </c>
      <c r="P57" s="36">
        <v>19.309999999999999</v>
      </c>
      <c r="Q57" s="36">
        <v>7.72</v>
      </c>
      <c r="R57" s="38">
        <v>24.199999999999996</v>
      </c>
      <c r="S57" s="38">
        <v>0</v>
      </c>
      <c r="T57" s="37">
        <f>SUMPRODUCT(LTA!J57:AN57,LTA!J$101:AN$101,LTA!J$105:AN$105)</f>
        <v>111.19</v>
      </c>
      <c r="U57" s="37">
        <f>SUMPRODUCT(LTA!J57:AN57,LTA!J$102:AN$102,LTA!J$105:AN$105)</f>
        <v>407.73275999999993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0</v>
      </c>
      <c r="AB57" s="75">
        <f>-STOA!P57</f>
        <v>-100</v>
      </c>
      <c r="AC57">
        <f t="shared" si="0"/>
        <v>11.012723398154829</v>
      </c>
      <c r="AD57">
        <f t="shared" si="1"/>
        <v>1099.178660609693</v>
      </c>
      <c r="AE57">
        <f>'IDT-1'!F57</f>
        <v>0</v>
      </c>
      <c r="AF57" s="24"/>
      <c r="AG57">
        <f t="shared" si="2"/>
        <v>1099.178660609693</v>
      </c>
      <c r="AI57" s="34">
        <f>PXIL!J57</f>
        <v>0</v>
      </c>
      <c r="AJ57" s="34">
        <f>PXIL!P57</f>
        <v>0</v>
      </c>
      <c r="AK57" s="34">
        <f>RTM_IEX!J57</f>
        <v>18.34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8.0340299999999996</v>
      </c>
      <c r="E58">
        <f>GT_NG!T58</f>
        <v>0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56.48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557.18459400784798</v>
      </c>
      <c r="P58" s="36">
        <v>19.309999999999999</v>
      </c>
      <c r="Q58" s="36">
        <v>7.72</v>
      </c>
      <c r="R58" s="38">
        <v>24.199999999999996</v>
      </c>
      <c r="S58" s="38">
        <v>0</v>
      </c>
      <c r="T58" s="37">
        <f>SUMPRODUCT(LTA!J58:AN58,LTA!J$101:AN$101,LTA!J$105:AN$105)</f>
        <v>110.85</v>
      </c>
      <c r="U58" s="37">
        <f>SUMPRODUCT(LTA!J58:AN58,LTA!J$102:AN$102,LTA!J$105:AN$105)</f>
        <v>444.92879199999999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0</v>
      </c>
      <c r="AB58" s="75">
        <f>-STOA!P58</f>
        <v>-100</v>
      </c>
      <c r="AC58">
        <f t="shared" si="0"/>
        <v>11.39531006695483</v>
      </c>
      <c r="AD58">
        <f t="shared" si="1"/>
        <v>1144.3421059408931</v>
      </c>
      <c r="AE58">
        <f>'IDT-1'!F58</f>
        <v>0</v>
      </c>
      <c r="AF58" s="24"/>
      <c r="AG58">
        <f t="shared" si="2"/>
        <v>1144.3421059408931</v>
      </c>
      <c r="AI58" s="34">
        <f>PXIL!J58</f>
        <v>0</v>
      </c>
      <c r="AJ58" s="34">
        <f>PXIL!P58</f>
        <v>0</v>
      </c>
      <c r="AK58" s="34">
        <f>RTM_IEX!J58</f>
        <v>27.03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8.0340299999999996</v>
      </c>
      <c r="E59">
        <f>GT_NG!T59</f>
        <v>0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56.48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559.82358938914626</v>
      </c>
      <c r="P59" s="36">
        <v>37.5</v>
      </c>
      <c r="Q59" s="36">
        <v>26.71</v>
      </c>
      <c r="R59" s="38">
        <v>24.199999999999996</v>
      </c>
      <c r="S59" s="38">
        <v>0</v>
      </c>
      <c r="T59" s="37">
        <f>SUMPRODUCT(LTA!J59:AN59,LTA!J$101:AN$101,LTA!J$105:AN$105)</f>
        <v>110.7</v>
      </c>
      <c r="U59" s="37">
        <f>SUMPRODUCT(LTA!J59:AN59,LTA!J$102:AN$102,LTA!J$105:AN$105)</f>
        <v>466.55145600000003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0</v>
      </c>
      <c r="AB59" s="75">
        <f>-STOA!P59</f>
        <v>-100</v>
      </c>
      <c r="AC59">
        <f t="shared" si="0"/>
        <v>11.894886948879964</v>
      </c>
      <c r="AD59">
        <f t="shared" si="1"/>
        <v>1153.1041884402666</v>
      </c>
      <c r="AE59">
        <f>'IDT-1'!F59</f>
        <v>0</v>
      </c>
      <c r="AF59" s="24"/>
      <c r="AG59">
        <f t="shared" si="2"/>
        <v>1153.1041884402666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-25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8.0340299999999996</v>
      </c>
      <c r="E60">
        <f>GT_NG!T60</f>
        <v>0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56.48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559.82358938914626</v>
      </c>
      <c r="P60" s="36">
        <v>37.506271742371531</v>
      </c>
      <c r="Q60" s="36">
        <v>26.71</v>
      </c>
      <c r="R60" s="38">
        <v>24.199999999999996</v>
      </c>
      <c r="S60" s="38">
        <v>0</v>
      </c>
      <c r="T60" s="37">
        <f>SUMPRODUCT(LTA!J60:AN60,LTA!J$101:AN$101,LTA!J$105:AN$105)</f>
        <v>110.24</v>
      </c>
      <c r="U60" s="37">
        <f>SUMPRODUCT(LTA!J60:AN60,LTA!J$102:AN$102,LTA!J$105:AN$105)</f>
        <v>462.77811200000002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0</v>
      </c>
      <c r="AB60" s="75">
        <f>-STOA!P60</f>
        <v>-100</v>
      </c>
      <c r="AC60">
        <f t="shared" si="0"/>
        <v>11.715369860592769</v>
      </c>
      <c r="AD60">
        <f t="shared" si="1"/>
        <v>1166.0566332709252</v>
      </c>
      <c r="AE60">
        <f>'IDT-1'!F60</f>
        <v>0</v>
      </c>
      <c r="AF60" s="24"/>
      <c r="AG60">
        <f t="shared" si="2"/>
        <v>1166.0566332709252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-8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8.0340299999999996</v>
      </c>
      <c r="E61">
        <f>GT_NG!T61</f>
        <v>0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57.92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559.82400218582291</v>
      </c>
      <c r="P61" s="36">
        <v>37.506271742371531</v>
      </c>
      <c r="Q61" s="36">
        <v>26.71</v>
      </c>
      <c r="R61" s="38">
        <v>24.199999999999996</v>
      </c>
      <c r="S61" s="38">
        <v>0</v>
      </c>
      <c r="T61" s="37">
        <f>SUMPRODUCT(LTA!J61:AN61,LTA!J$101:AN$101,LTA!J$105:AN$105)</f>
        <v>109.61</v>
      </c>
      <c r="U61" s="37">
        <f>SUMPRODUCT(LTA!J61:AN61,LTA!J$102:AN$102,LTA!J$105:AN$105)</f>
        <v>458.71163200000001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0</v>
      </c>
      <c r="AB61" s="75">
        <f>-STOA!P61</f>
        <v>-100</v>
      </c>
      <c r="AC61">
        <f t="shared" si="0"/>
        <v>11.75002963428574</v>
      </c>
      <c r="AD61">
        <f t="shared" si="1"/>
        <v>1186.2159062939088</v>
      </c>
      <c r="AE61">
        <f>'IDT-1'!F61</f>
        <v>0</v>
      </c>
      <c r="AF61" s="24"/>
      <c r="AG61">
        <f t="shared" si="2"/>
        <v>1186.2159062939088</v>
      </c>
      <c r="AI61" s="34">
        <f>PXIL!J61</f>
        <v>0</v>
      </c>
      <c r="AJ61" s="34">
        <f>PXIL!P61</f>
        <v>0</v>
      </c>
      <c r="AK61" s="34">
        <f>RTM_IEX!J61</f>
        <v>15.45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8.0340299999999996</v>
      </c>
      <c r="E62">
        <f>GT_NG!T62</f>
        <v>0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57.92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563.53796222423557</v>
      </c>
      <c r="P62" s="36">
        <v>37.506271742371531</v>
      </c>
      <c r="Q62" s="36">
        <v>26.71</v>
      </c>
      <c r="R62" s="38">
        <v>24.199999999999996</v>
      </c>
      <c r="S62" s="38">
        <v>0</v>
      </c>
      <c r="T62" s="37">
        <f>SUMPRODUCT(LTA!J62:AN62,LTA!J$101:AN$101,LTA!J$105:AN$105)</f>
        <v>107.81</v>
      </c>
      <c r="U62" s="37">
        <f>SUMPRODUCT(LTA!J62:AN62,LTA!J$102:AN$102,LTA!J$105:AN$105)</f>
        <v>453.65788800000007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0</v>
      </c>
      <c r="AB62" s="75">
        <f>-STOA!P62</f>
        <v>-100</v>
      </c>
      <c r="AC62">
        <f t="shared" si="0"/>
        <v>11.764227449008407</v>
      </c>
      <c r="AD62">
        <f t="shared" si="1"/>
        <v>1187.8919245175989</v>
      </c>
      <c r="AE62">
        <f>'IDT-1'!F62</f>
        <v>0</v>
      </c>
      <c r="AF62" s="24"/>
      <c r="AG62">
        <f t="shared" si="2"/>
        <v>1187.8919245175989</v>
      </c>
      <c r="AI62" s="34">
        <f>PXIL!J62</f>
        <v>0</v>
      </c>
      <c r="AJ62" s="34">
        <f>PXIL!P62</f>
        <v>0</v>
      </c>
      <c r="AK62" s="34">
        <f>RTM_IEX!J62</f>
        <v>20.28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8.0340299999999996</v>
      </c>
      <c r="E63">
        <f>GT_NG!T63</f>
        <v>0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57.92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605.83311613265732</v>
      </c>
      <c r="P63" s="36">
        <v>37.506271742371531</v>
      </c>
      <c r="Q63" s="36">
        <v>26.71</v>
      </c>
      <c r="R63" s="38">
        <v>24.199999999999996</v>
      </c>
      <c r="S63" s="38">
        <v>0</v>
      </c>
      <c r="T63" s="37">
        <f>SUMPRODUCT(LTA!J63:AN63,LTA!J$101:AN$101,LTA!J$105:AN$105)</f>
        <v>101.06</v>
      </c>
      <c r="U63" s="37">
        <f>SUMPRODUCT(LTA!J63:AN63,LTA!J$102:AN$102,LTA!J$105:AN$105)</f>
        <v>458.66964800000005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0</v>
      </c>
      <c r="AB63" s="75">
        <f>-STOA!P63</f>
        <v>-100</v>
      </c>
      <c r="AC63">
        <f t="shared" si="0"/>
        <v>12.264928677109824</v>
      </c>
      <c r="AD63">
        <f t="shared" si="1"/>
        <v>1168.6681371979191</v>
      </c>
      <c r="AE63">
        <f>'IDT-1'!F63</f>
        <v>0</v>
      </c>
      <c r="AF63" s="24"/>
      <c r="AG63">
        <f t="shared" si="2"/>
        <v>1168.6681371979191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-39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8.0340299999999996</v>
      </c>
      <c r="E64">
        <f>GT_NG!T64</f>
        <v>0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57.92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605.83311613265732</v>
      </c>
      <c r="P64" s="36">
        <v>37.506271742371531</v>
      </c>
      <c r="Q64" s="36">
        <v>26.71</v>
      </c>
      <c r="R64" s="38">
        <v>24.199999999999996</v>
      </c>
      <c r="S64" s="38">
        <v>0</v>
      </c>
      <c r="T64" s="37">
        <f>SUMPRODUCT(LTA!J64:AN64,LTA!J$101:AN$101,LTA!J$105:AN$105)</f>
        <v>91.3</v>
      </c>
      <c r="U64" s="37">
        <f>SUMPRODUCT(LTA!J64:AN64,LTA!J$102:AN$102,LTA!J$105:AN$105)</f>
        <v>450.88008800000006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0</v>
      </c>
      <c r="AB64" s="75">
        <f>-STOA!P64</f>
        <v>-100</v>
      </c>
      <c r="AC64">
        <f t="shared" si="0"/>
        <v>12.024329638136043</v>
      </c>
      <c r="AD64">
        <f t="shared" si="1"/>
        <v>1162.3591762368928</v>
      </c>
      <c r="AE64">
        <f>'IDT-1'!F64</f>
        <v>0</v>
      </c>
      <c r="AF64" s="24"/>
      <c r="AG64">
        <f t="shared" si="2"/>
        <v>1162.3591762368928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-28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8.0340299999999996</v>
      </c>
      <c r="E65">
        <f>GT_NG!T65</f>
        <v>0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57.92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626.07785090490722</v>
      </c>
      <c r="P65" s="36">
        <v>37.506271742371531</v>
      </c>
      <c r="Q65" s="36">
        <v>26.71</v>
      </c>
      <c r="R65" s="38">
        <v>24.199999999999996</v>
      </c>
      <c r="S65" s="38">
        <v>0</v>
      </c>
      <c r="T65" s="37">
        <f>SUMPRODUCT(LTA!J65:AN65,LTA!J$101:AN$101,LTA!J$105:AN$105)</f>
        <v>85.47</v>
      </c>
      <c r="U65" s="37">
        <f>SUMPRODUCT(LTA!J65:AN65,LTA!J$102:AN$102,LTA!J$105:AN$105)</f>
        <v>442.28217600000005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0</v>
      </c>
      <c r="AB65" s="75">
        <f>-STOA!P65</f>
        <v>-100</v>
      </c>
      <c r="AC65">
        <f t="shared" si="0"/>
        <v>12.183315999846499</v>
      </c>
      <c r="AD65">
        <f t="shared" si="1"/>
        <v>1155.0170126474325</v>
      </c>
      <c r="AE65">
        <f>'IDT-1'!F65</f>
        <v>0</v>
      </c>
      <c r="AF65" s="24"/>
      <c r="AG65">
        <f t="shared" si="2"/>
        <v>1155.0170126474325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-41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8.0340299999999996</v>
      </c>
      <c r="E66">
        <f>GT_NG!T66</f>
        <v>0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57.92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633.00660525924729</v>
      </c>
      <c r="P66" s="36">
        <v>37.506271742371531</v>
      </c>
      <c r="Q66" s="36">
        <v>26.71</v>
      </c>
      <c r="R66" s="38">
        <v>24.199999999999996</v>
      </c>
      <c r="S66" s="38">
        <v>0</v>
      </c>
      <c r="T66" s="37">
        <f>SUMPRODUCT(LTA!J66:AN66,LTA!J$101:AN$101,LTA!J$105:AN$105)</f>
        <v>78.31</v>
      </c>
      <c r="U66" s="37">
        <f>SUMPRODUCT(LTA!J66:AN66,LTA!J$102:AN$102,LTA!J$105:AN$105)</f>
        <v>432.98327200000006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0</v>
      </c>
      <c r="AB66" s="75">
        <f>-STOA!P66</f>
        <v>-100</v>
      </c>
      <c r="AC66">
        <f t="shared" si="0"/>
        <v>12.00160885012429</v>
      </c>
      <c r="AD66">
        <f t="shared" si="1"/>
        <v>1157.6685701514948</v>
      </c>
      <c r="AE66">
        <f>'IDT-1'!F66</f>
        <v>0</v>
      </c>
      <c r="AF66" s="24"/>
      <c r="AG66">
        <f t="shared" si="2"/>
        <v>1157.6685701514948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-29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8.0340299999999996</v>
      </c>
      <c r="E67">
        <f>GT_NG!T67</f>
        <v>0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57.92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642.55905705141333</v>
      </c>
      <c r="P67" s="36">
        <v>37.5</v>
      </c>
      <c r="Q67" s="36">
        <v>26.709999999999997</v>
      </c>
      <c r="R67" s="38">
        <v>24.199999999999996</v>
      </c>
      <c r="S67" s="38">
        <v>0</v>
      </c>
      <c r="T67" s="37">
        <f>SUMPRODUCT(LTA!J67:AN67,LTA!J$101:AN$101,LTA!J$105:AN$105)</f>
        <v>71.23</v>
      </c>
      <c r="U67" s="37">
        <f>SUMPRODUCT(LTA!J67:AN67,LTA!J$102:AN$102,LTA!J$105:AN$105)</f>
        <v>421.39354400000002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0</v>
      </c>
      <c r="AB67" s="75">
        <f>-STOA!P67</f>
        <v>-100</v>
      </c>
      <c r="AC67">
        <f t="shared" si="0"/>
        <v>11.933442205067452</v>
      </c>
      <c r="AD67">
        <f t="shared" si="1"/>
        <v>1147.613188846346</v>
      </c>
      <c r="AE67">
        <f>'IDT-1'!F67</f>
        <v>0</v>
      </c>
      <c r="AF67" s="24"/>
      <c r="AG67">
        <f t="shared" si="2"/>
        <v>1147.613188846346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-30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8.0340299999999996</v>
      </c>
      <c r="E68">
        <f>GT_NG!T68</f>
        <v>0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57.92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656.6408194520053</v>
      </c>
      <c r="P68" s="36">
        <v>37.5</v>
      </c>
      <c r="Q68" s="36">
        <v>26.709999999999997</v>
      </c>
      <c r="R68" s="38">
        <v>24.199999999999996</v>
      </c>
      <c r="S68" s="38">
        <v>0</v>
      </c>
      <c r="T68" s="37">
        <f>SUMPRODUCT(LTA!J68:AN68,LTA!J$101:AN$101,LTA!J$105:AN$105)</f>
        <v>62.31</v>
      </c>
      <c r="U68" s="37">
        <f>SUMPRODUCT(LTA!J68:AN68,LTA!J$102:AN$102,LTA!J$105:AN$105)</f>
        <v>412.00728000000009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0</v>
      </c>
      <c r="AB68" s="75">
        <f>-STOA!P68</f>
        <v>-100</v>
      </c>
      <c r="AC68">
        <f t="shared" ref="AC68:AC98" si="3">SUMIF(B68:AB68,"&gt;0")*$AC$2-SUMIF(B68:AB68,"&lt;0")*($AC$2/(1-$AC$2))+SUMIF(AI68:AR68,"&gt;0")*$AC$2-SUMIF(AI68:AR68,"&lt;0")*($AC$2/(1-$AC$2))</f>
        <v>11.906427549357314</v>
      </c>
      <c r="AD68">
        <f t="shared" ref="AD68:AD98" si="4">SUM(B68:AB68,AI68:AV68)-AC68</f>
        <v>1142.4157019026482</v>
      </c>
      <c r="AE68">
        <f>'IDT-1'!F68</f>
        <v>0</v>
      </c>
      <c r="AF68" s="24"/>
      <c r="AG68">
        <f t="shared" ref="AG68:AG98" si="5">SUM(AD68:AF68)</f>
        <v>1142.4157019026482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-31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8.0340299999999996</v>
      </c>
      <c r="E69">
        <f>GT_NG!T69</f>
        <v>0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57.92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674.34762360821423</v>
      </c>
      <c r="P69" s="36">
        <v>37.5</v>
      </c>
      <c r="Q69" s="36">
        <v>26.709999999999997</v>
      </c>
      <c r="R69" s="38">
        <v>24.199999999999996</v>
      </c>
      <c r="S69" s="38">
        <v>0</v>
      </c>
      <c r="T69" s="37">
        <f>SUMPRODUCT(LTA!J69:AN69,LTA!J$101:AN$101,LTA!J$105:AN$105)</f>
        <v>52.76</v>
      </c>
      <c r="U69" s="37">
        <f>SUMPRODUCT(LTA!J69:AN69,LTA!J$102:AN$102,LTA!J$105:AN$105)</f>
        <v>401.2037840000001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0</v>
      </c>
      <c r="AB69" s="75">
        <f>-STOA!P69</f>
        <v>-100</v>
      </c>
      <c r="AC69">
        <f t="shared" si="3"/>
        <v>11.748656814271243</v>
      </c>
      <c r="AD69">
        <f t="shared" si="4"/>
        <v>1155.9267807939432</v>
      </c>
      <c r="AE69">
        <f>'IDT-1'!F69</f>
        <v>0</v>
      </c>
      <c r="AF69" s="24"/>
      <c r="AG69">
        <f t="shared" si="5"/>
        <v>1155.9267807939432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-15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8.0340299999999996</v>
      </c>
      <c r="E70">
        <f>GT_NG!T70</f>
        <v>0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57.92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703.35133732436532</v>
      </c>
      <c r="P70" s="36">
        <v>37.5</v>
      </c>
      <c r="Q70" s="36">
        <v>26.709999999999997</v>
      </c>
      <c r="R70" s="38">
        <v>24.199999999999996</v>
      </c>
      <c r="S70" s="38">
        <v>0</v>
      </c>
      <c r="T70" s="37">
        <f>SUMPRODUCT(LTA!J70:AN70,LTA!J$101:AN$101,LTA!J$105:AN$105)</f>
        <v>44.55</v>
      </c>
      <c r="U70" s="37">
        <f>SUMPRODUCT(LTA!J70:AN70,LTA!J$102:AN$102,LTA!J$105:AN$105)</f>
        <v>392.19517600000006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0</v>
      </c>
      <c r="AB70" s="75">
        <f>-STOA!P70</f>
        <v>-100</v>
      </c>
      <c r="AC70">
        <f t="shared" si="3"/>
        <v>11.932363279535803</v>
      </c>
      <c r="AD70">
        <f t="shared" si="4"/>
        <v>1157.5281800448297</v>
      </c>
      <c r="AE70">
        <f>'IDT-1'!F70</f>
        <v>0</v>
      </c>
      <c r="AF70" s="24"/>
      <c r="AG70">
        <f t="shared" si="5"/>
        <v>1157.5281800448297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-25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8.0340299999999996</v>
      </c>
      <c r="E71">
        <f>GT_NG!T71</f>
        <v>0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57.92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737.22340414971075</v>
      </c>
      <c r="P71" s="36">
        <v>37.5</v>
      </c>
      <c r="Q71" s="36">
        <v>26.709999999999997</v>
      </c>
      <c r="R71" s="38">
        <v>21</v>
      </c>
      <c r="S71" s="38">
        <v>0</v>
      </c>
      <c r="T71" s="37">
        <f>SUMPRODUCT(LTA!J71:AN71,LTA!J$101:AN$101,LTA!J$105:AN$105)</f>
        <v>34.15</v>
      </c>
      <c r="U71" s="37">
        <f>SUMPRODUCT(LTA!J71:AN71,LTA!J$102:AN$102,LTA!J$105:AN$105)</f>
        <v>383.61607200000003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0</v>
      </c>
      <c r="AB71" s="75">
        <f>-STOA!P71</f>
        <v>-100</v>
      </c>
      <c r="AC71">
        <f t="shared" si="3"/>
        <v>12.200007321766485</v>
      </c>
      <c r="AD71">
        <f t="shared" si="4"/>
        <v>1148.9534988279443</v>
      </c>
      <c r="AE71">
        <f>'IDT-1'!F71</f>
        <v>0</v>
      </c>
      <c r="AF71" s="24"/>
      <c r="AG71">
        <f t="shared" si="5"/>
        <v>1148.9534988279443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-45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8.0340299999999996</v>
      </c>
      <c r="E72">
        <f>GT_NG!T72</f>
        <v>0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57.92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754.30651306780521</v>
      </c>
      <c r="P72" s="36">
        <v>37.5</v>
      </c>
      <c r="Q72" s="36">
        <v>26.709999999999997</v>
      </c>
      <c r="R72" s="38">
        <v>13.949999999999998</v>
      </c>
      <c r="S72" s="38">
        <v>0</v>
      </c>
      <c r="T72" s="37">
        <f>SUMPRODUCT(LTA!J72:AN72,LTA!J$101:AN$101,LTA!J$105:AN$105)</f>
        <v>24.79</v>
      </c>
      <c r="U72" s="37">
        <f>SUMPRODUCT(LTA!J72:AN72,LTA!J$102:AN$102,LTA!J$105:AN$105)</f>
        <v>374.21700000000004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0</v>
      </c>
      <c r="AB72" s="75">
        <f>-STOA!P72</f>
        <v>-100</v>
      </c>
      <c r="AC72">
        <f t="shared" si="3"/>
        <v>11.999641866005144</v>
      </c>
      <c r="AD72">
        <f t="shared" si="4"/>
        <v>1155.4279012018003</v>
      </c>
      <c r="AE72">
        <f>'IDT-1'!F72</f>
        <v>0</v>
      </c>
      <c r="AF72" s="24"/>
      <c r="AG72">
        <f t="shared" si="5"/>
        <v>1155.4279012018003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-30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8.0340299999999996</v>
      </c>
      <c r="E73">
        <f>GT_NG!T73</f>
        <v>0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57.92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772.43762783554985</v>
      </c>
      <c r="P73" s="36">
        <v>37.5</v>
      </c>
      <c r="Q73" s="36">
        <v>26.709999999999997</v>
      </c>
      <c r="R73" s="38">
        <v>6.41</v>
      </c>
      <c r="S73" s="38">
        <v>0</v>
      </c>
      <c r="T73" s="37">
        <f>SUMPRODUCT(LTA!J73:AN73,LTA!J$101:AN$101,LTA!J$105:AN$105)</f>
        <v>15.73</v>
      </c>
      <c r="U73" s="37">
        <f>SUMPRODUCT(LTA!J73:AN73,LTA!J$102:AN$102,LTA!J$105:AN$105)</f>
        <v>364.281856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0</v>
      </c>
      <c r="AB73" s="75">
        <f>-STOA!P73</f>
        <v>-100</v>
      </c>
      <c r="AC73">
        <f t="shared" si="3"/>
        <v>11.971403809078643</v>
      </c>
      <c r="AD73">
        <f t="shared" si="4"/>
        <v>1142.0521100264714</v>
      </c>
      <c r="AE73">
        <f>'IDT-1'!F73</f>
        <v>0</v>
      </c>
      <c r="AF73" s="24"/>
      <c r="AG73">
        <f t="shared" si="5"/>
        <v>1142.0521100264714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-35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8.0340299999999996</v>
      </c>
      <c r="E74">
        <f>GT_NG!T74</f>
        <v>0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57.92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797.60777974156088</v>
      </c>
      <c r="P74" s="36">
        <v>37.5</v>
      </c>
      <c r="Q74" s="36">
        <v>26.709999999999997</v>
      </c>
      <c r="R74" s="38">
        <v>2.1199999999999997</v>
      </c>
      <c r="S74" s="38">
        <v>0</v>
      </c>
      <c r="T74" s="37">
        <f>SUMPRODUCT(LTA!J74:AN74,LTA!J$101:AN$101,LTA!J$105:AN$105)</f>
        <v>10.78</v>
      </c>
      <c r="U74" s="37">
        <f>SUMPRODUCT(LTA!J74:AN74,LTA!J$102:AN$102,LTA!J$105:AN$105)</f>
        <v>359.84636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0</v>
      </c>
      <c r="AB74" s="75">
        <f>-STOA!P74</f>
        <v>-100</v>
      </c>
      <c r="AC74">
        <f t="shared" si="3"/>
        <v>12.152670495938027</v>
      </c>
      <c r="AD74">
        <f t="shared" si="4"/>
        <v>1143.3654992456229</v>
      </c>
      <c r="AE74">
        <f>'IDT-1'!F74</f>
        <v>0</v>
      </c>
      <c r="AF74" s="24"/>
      <c r="AG74">
        <f t="shared" si="5"/>
        <v>1143.3654992456229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-45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8.0340299999999996</v>
      </c>
      <c r="E75">
        <f>GT_NG!T75</f>
        <v>0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57.92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829.69160303798674</v>
      </c>
      <c r="P75" s="36">
        <v>37.5</v>
      </c>
      <c r="Q75" s="36">
        <v>26.709999999999997</v>
      </c>
      <c r="R75" s="38">
        <v>0</v>
      </c>
      <c r="S75" s="38">
        <v>0</v>
      </c>
      <c r="T75" s="37">
        <f>SUMPRODUCT(LTA!J75:AN75,LTA!J$101:AN$101,LTA!J$105:AN$105)</f>
        <v>3.99</v>
      </c>
      <c r="U75" s="37">
        <f>SUMPRODUCT(LTA!J75:AN75,LTA!J$102:AN$102,LTA!J$105:AN$105)</f>
        <v>360.29759999999999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0</v>
      </c>
      <c r="AB75" s="75">
        <f>-STOA!P75</f>
        <v>-100</v>
      </c>
      <c r="AC75">
        <f t="shared" si="3"/>
        <v>12.071572822706663</v>
      </c>
      <c r="AD75">
        <f t="shared" si="4"/>
        <v>1200.07166021528</v>
      </c>
      <c r="AE75">
        <f>'IDT-1'!F75</f>
        <v>-59.393999999999998</v>
      </c>
      <c r="AF75" s="24"/>
      <c r="AG75">
        <f t="shared" si="5"/>
        <v>1140.67766021528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-12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8.0340299999999996</v>
      </c>
      <c r="E76">
        <f>GT_NG!T76</f>
        <v>0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57.92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868.42381699536679</v>
      </c>
      <c r="P76" s="36">
        <v>37.5</v>
      </c>
      <c r="Q76" s="36">
        <v>26.709999999999997</v>
      </c>
      <c r="R76" s="38">
        <v>0</v>
      </c>
      <c r="S76" s="38">
        <v>0</v>
      </c>
      <c r="T76" s="37">
        <f>SUMPRODUCT(LTA!J76:AN76,LTA!J$101:AN$101,LTA!J$105:AN$105)</f>
        <v>0.44</v>
      </c>
      <c r="U76" s="37">
        <f>SUMPRODUCT(LTA!J76:AN76,LTA!J$102:AN$102,LTA!J$105:AN$105)</f>
        <v>358.36016799999999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0</v>
      </c>
      <c r="AB76" s="75">
        <f>-STOA!P76</f>
        <v>-100</v>
      </c>
      <c r="AC76">
        <f t="shared" si="3"/>
        <v>12.249175098449987</v>
      </c>
      <c r="AD76">
        <f t="shared" si="4"/>
        <v>1245.1388398969168</v>
      </c>
      <c r="AE76">
        <f>'IDT-1'!F76</f>
        <v>-87.649000000000001</v>
      </c>
      <c r="AF76" s="24"/>
      <c r="AG76">
        <f t="shared" si="5"/>
        <v>1157.4898398969167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8.0340299999999996</v>
      </c>
      <c r="E77">
        <f>GT_NG!T77</f>
        <v>0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69.606838352182393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917.92024146738743</v>
      </c>
      <c r="P77" s="36">
        <v>37.5</v>
      </c>
      <c r="Q77" s="36">
        <v>26.72</v>
      </c>
      <c r="R77" s="38">
        <v>0</v>
      </c>
      <c r="S77" s="38">
        <v>0</v>
      </c>
      <c r="T77" s="37">
        <f>SUMPRODUCT(LTA!J77:AN77,LTA!J$101:AN$101,LTA!J$105:AN$105)</f>
        <v>0.05</v>
      </c>
      <c r="U77" s="37">
        <f>SUMPRODUCT(LTA!J77:AN77,LTA!J$102:AN$102,LTA!J$105:AN$105)</f>
        <v>357.08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-29.7</v>
      </c>
      <c r="AA77" s="75">
        <f>STOA!J77</f>
        <v>0</v>
      </c>
      <c r="AB77" s="75">
        <f>-STOA!P77</f>
        <v>-100</v>
      </c>
      <c r="AC77">
        <f t="shared" si="3"/>
        <v>13.041334479402495</v>
      </c>
      <c r="AD77">
        <f t="shared" si="4"/>
        <v>1278.9997753401672</v>
      </c>
      <c r="AE77">
        <f>'IDT-1'!F77</f>
        <v>-106.678</v>
      </c>
      <c r="AF77" s="24"/>
      <c r="AG77">
        <f t="shared" si="5"/>
        <v>1172.3217753401673</v>
      </c>
      <c r="AI77" s="34">
        <f>PXIL!J77</f>
        <v>0</v>
      </c>
      <c r="AJ77" s="34">
        <f>PXIL!P77</f>
        <v>0</v>
      </c>
      <c r="AK77" s="34">
        <f>RTM_IEX!J77</f>
        <v>4.83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8.0340299999999996</v>
      </c>
      <c r="E78">
        <f>GT_NG!T78</f>
        <v>0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69.606838352182393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919.78255277534424</v>
      </c>
      <c r="P78" s="36">
        <v>37.5</v>
      </c>
      <c r="Q78" s="36">
        <v>26.72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356.89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-7.6</v>
      </c>
      <c r="AA78" s="75">
        <f>STOA!J78</f>
        <v>0</v>
      </c>
      <c r="AB78" s="75">
        <f>-STOA!P78</f>
        <v>-100</v>
      </c>
      <c r="AC78">
        <f t="shared" si="3"/>
        <v>12.827177308669288</v>
      </c>
      <c r="AD78">
        <f t="shared" si="4"/>
        <v>1298.1062438188576</v>
      </c>
      <c r="AE78">
        <f>'IDT-1'!F78</f>
        <v>-118.78700000000001</v>
      </c>
      <c r="AF78" s="24"/>
      <c r="AG78">
        <f t="shared" si="5"/>
        <v>1179.3192438188576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8.0340299999999996</v>
      </c>
      <c r="E79">
        <f>GT_NG!T79</f>
        <v>0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69.606838352182393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918.47242313325489</v>
      </c>
      <c r="P79" s="36">
        <v>37.5</v>
      </c>
      <c r="Q79" s="36">
        <v>26.72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356.68000000000006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-11.4</v>
      </c>
      <c r="AA79" s="75">
        <f>STOA!J79</f>
        <v>0</v>
      </c>
      <c r="AB79" s="75">
        <f>-STOA!P79</f>
        <v>-100</v>
      </c>
      <c r="AC79">
        <f t="shared" si="3"/>
        <v>12.846598619030315</v>
      </c>
      <c r="AD79">
        <f t="shared" si="4"/>
        <v>1292.7666928664069</v>
      </c>
      <c r="AE79">
        <f>'IDT-1'!F79</f>
        <v>-121.09399999999999</v>
      </c>
      <c r="AF79" s="24"/>
      <c r="AG79">
        <f t="shared" si="5"/>
        <v>1171.6726928664068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8.0340299999999996</v>
      </c>
      <c r="E80">
        <f>GT_NG!T80</f>
        <v>0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69.606838352182393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897.06486104706005</v>
      </c>
      <c r="P80" s="36">
        <v>37.5</v>
      </c>
      <c r="Q80" s="36">
        <v>26.72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356.86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0</v>
      </c>
      <c r="AB80" s="75">
        <f>-STOA!P80</f>
        <v>-100</v>
      </c>
      <c r="AC80">
        <f t="shared" si="3"/>
        <v>12.733919899442542</v>
      </c>
      <c r="AD80">
        <f t="shared" si="4"/>
        <v>1302.3618094997998</v>
      </c>
      <c r="AE80">
        <f>'IDT-1'!F80</f>
        <v>-148.77199999999999</v>
      </c>
      <c r="AF80" s="24"/>
      <c r="AG80">
        <f t="shared" si="5"/>
        <v>1153.5898094997999</v>
      </c>
      <c r="AI80" s="34">
        <f>PXIL!J80</f>
        <v>0</v>
      </c>
      <c r="AJ80" s="34">
        <f>PXIL!P80</f>
        <v>0</v>
      </c>
      <c r="AK80" s="34">
        <f>RTM_IEX!J80</f>
        <v>19.309999999999999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8.0340299999999996</v>
      </c>
      <c r="E81">
        <f>GT_NG!T81</f>
        <v>0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69.61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880.01996088231499</v>
      </c>
      <c r="P81" s="36">
        <v>37.5</v>
      </c>
      <c r="Q81" s="36">
        <v>26.72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355.34000000000003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0</v>
      </c>
      <c r="AB81" s="75">
        <f>-STOA!P81</f>
        <v>-100</v>
      </c>
      <c r="AC81">
        <f t="shared" si="3"/>
        <v>12.594213295900353</v>
      </c>
      <c r="AD81">
        <f t="shared" si="4"/>
        <v>1285.8697775864148</v>
      </c>
      <c r="AE81">
        <f>'IDT-1'!F81</f>
        <v>-154.53899999999999</v>
      </c>
      <c r="AF81" s="24"/>
      <c r="AG81">
        <f t="shared" si="5"/>
        <v>1131.3307775864148</v>
      </c>
      <c r="AI81" s="34">
        <f>PXIL!J81</f>
        <v>0</v>
      </c>
      <c r="AJ81" s="34">
        <f>PXIL!P81</f>
        <v>0</v>
      </c>
      <c r="AK81" s="34">
        <f>RTM_IEX!J81</f>
        <v>21.24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8.0340299999999996</v>
      </c>
      <c r="E82">
        <f>GT_NG!T82</f>
        <v>0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69.61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858.65111476962466</v>
      </c>
      <c r="P82" s="36">
        <v>37.5</v>
      </c>
      <c r="Q82" s="36">
        <v>26.72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355.17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0</v>
      </c>
      <c r="AB82" s="75">
        <f>-STOA!P82</f>
        <v>-100</v>
      </c>
      <c r="AC82">
        <f t="shared" si="3"/>
        <v>12.283506988553754</v>
      </c>
      <c r="AD82">
        <f t="shared" si="4"/>
        <v>1249.191637781071</v>
      </c>
      <c r="AE82">
        <f>'IDT-1'!F82</f>
        <v>-147.285</v>
      </c>
      <c r="AF82" s="24"/>
      <c r="AG82">
        <f t="shared" si="5"/>
        <v>1101.9066377810709</v>
      </c>
      <c r="AI82" s="34">
        <f>PXIL!J82</f>
        <v>0</v>
      </c>
      <c r="AJ82" s="34">
        <f>PXIL!P82</f>
        <v>0</v>
      </c>
      <c r="AK82" s="34">
        <f>RTM_IEX!J82</f>
        <v>5.79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8.0340299999999996</v>
      </c>
      <c r="E83">
        <f>GT_NG!T83</f>
        <v>0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69.61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846.40437519559441</v>
      </c>
      <c r="P83" s="36">
        <v>37.5</v>
      </c>
      <c r="Q83" s="36">
        <v>26.72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354.63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0</v>
      </c>
      <c r="AB83" s="75">
        <f>-STOA!P83</f>
        <v>-200</v>
      </c>
      <c r="AC83">
        <f t="shared" si="3"/>
        <v>13.031362148620808</v>
      </c>
      <c r="AD83">
        <f t="shared" si="4"/>
        <v>1136.6270430469738</v>
      </c>
      <c r="AE83">
        <f>'IDT-1'!F83</f>
        <v>-72.153999999999996</v>
      </c>
      <c r="AF83" s="24"/>
      <c r="AG83">
        <f t="shared" si="5"/>
        <v>1064.4730430469738</v>
      </c>
      <c r="AI83" s="34">
        <f>PXIL!J83</f>
        <v>0</v>
      </c>
      <c r="AJ83" s="34">
        <f>PXIL!P83</f>
        <v>0</v>
      </c>
      <c r="AK83" s="34">
        <f>RTM_IEX!J83</f>
        <v>6.76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8.0340299999999996</v>
      </c>
      <c r="E84">
        <f>GT_NG!T84</f>
        <v>0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56.48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769.30056065053668</v>
      </c>
      <c r="P84" s="36">
        <v>37.5</v>
      </c>
      <c r="Q84" s="36">
        <v>26.72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354.13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0</v>
      </c>
      <c r="AB84" s="75">
        <f>-STOA!P84</f>
        <v>-200</v>
      </c>
      <c r="AC84">
        <f t="shared" si="3"/>
        <v>12.212414106442321</v>
      </c>
      <c r="AD84">
        <f t="shared" si="4"/>
        <v>1039.9521765440945</v>
      </c>
      <c r="AE84">
        <f>'IDT-1'!F84</f>
        <v>0</v>
      </c>
      <c r="AF84" s="24"/>
      <c r="AG84">
        <f t="shared" si="5"/>
        <v>1039.9521765440945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8.0340299999999996</v>
      </c>
      <c r="E85">
        <f>GT_NG!T85</f>
        <v>0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56.48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724.92157697835069</v>
      </c>
      <c r="P85" s="36">
        <v>37.5</v>
      </c>
      <c r="Q85" s="36">
        <v>26.72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353.77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0</v>
      </c>
      <c r="AB85" s="75">
        <f>-STOA!P85</f>
        <v>-200</v>
      </c>
      <c r="AC85">
        <f t="shared" si="3"/>
        <v>11.877178643595959</v>
      </c>
      <c r="AD85">
        <f t="shared" si="4"/>
        <v>1000.3784283347549</v>
      </c>
      <c r="AE85">
        <f>'IDT-1'!F85</f>
        <v>0</v>
      </c>
      <c r="AF85" s="24"/>
      <c r="AG85">
        <f t="shared" si="5"/>
        <v>1000.3784283347549</v>
      </c>
      <c r="AI85" s="34">
        <f>PXIL!J85</f>
        <v>0</v>
      </c>
      <c r="AJ85" s="34">
        <f>PXIL!P85</f>
        <v>0</v>
      </c>
      <c r="AK85" s="34">
        <f>RTM_IEX!J85</f>
        <v>4.83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8.0340299999999996</v>
      </c>
      <c r="E86">
        <f>GT_NG!T86</f>
        <v>0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56.48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700.7893306730241</v>
      </c>
      <c r="P86" s="36">
        <v>37.5</v>
      </c>
      <c r="Q86" s="36">
        <v>26.72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353.27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0</v>
      </c>
      <c r="AB86" s="75">
        <f>-STOA!P86</f>
        <v>-200</v>
      </c>
      <c r="AC86">
        <f t="shared" si="3"/>
        <v>11.686479774631216</v>
      </c>
      <c r="AD86">
        <f t="shared" si="4"/>
        <v>977.86688089839288</v>
      </c>
      <c r="AE86">
        <f>'IDT-1'!F86</f>
        <v>0</v>
      </c>
      <c r="AF86" s="24"/>
      <c r="AG86">
        <f t="shared" si="5"/>
        <v>977.86688089839288</v>
      </c>
      <c r="AI86" s="34">
        <f>PXIL!J86</f>
        <v>0</v>
      </c>
      <c r="AJ86" s="34">
        <f>PXIL!P86</f>
        <v>0</v>
      </c>
      <c r="AK86" s="34">
        <f>RTM_IEX!J86</f>
        <v>6.76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8.0340299999999996</v>
      </c>
      <c r="E87">
        <f>GT_NG!T87</f>
        <v>0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56.48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751.65605500326558</v>
      </c>
      <c r="P87" s="36">
        <v>19.309999999999999</v>
      </c>
      <c r="Q87" s="36">
        <v>7.7211337935085904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342.61999999999995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0</v>
      </c>
      <c r="AB87" s="75">
        <f>-STOA!P87</f>
        <v>-200</v>
      </c>
      <c r="AC87">
        <f t="shared" si="3"/>
        <v>11.993976091866276</v>
      </c>
      <c r="AD87">
        <f t="shared" si="4"/>
        <v>933.82724270490769</v>
      </c>
      <c r="AE87">
        <f>'IDT-1'!F87</f>
        <v>0</v>
      </c>
      <c r="AF87" s="24"/>
      <c r="AG87">
        <f t="shared" si="5"/>
        <v>933.82724270490769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-40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8.0340299999999996</v>
      </c>
      <c r="E88">
        <f>GT_NG!T88</f>
        <v>0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56.48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759.35781738542437</v>
      </c>
      <c r="P88" s="36">
        <v>37.5</v>
      </c>
      <c r="Q88" s="36">
        <v>26.72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353.06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-196.6</v>
      </c>
      <c r="AA88" s="75">
        <f>STOA!J88</f>
        <v>0</v>
      </c>
      <c r="AB88" s="75">
        <f>-STOA!P88</f>
        <v>-200</v>
      </c>
      <c r="AC88">
        <f t="shared" si="3"/>
        <v>13.988112671728569</v>
      </c>
      <c r="AD88">
        <f t="shared" si="4"/>
        <v>854.70373471369589</v>
      </c>
      <c r="AE88">
        <f>'IDT-1'!F88</f>
        <v>0</v>
      </c>
      <c r="AF88" s="24"/>
      <c r="AG88">
        <f t="shared" si="5"/>
        <v>854.70373471369589</v>
      </c>
      <c r="AI88" s="34">
        <f>PXIL!J88</f>
        <v>0</v>
      </c>
      <c r="AJ88" s="34">
        <f>PXIL!P88</f>
        <v>0</v>
      </c>
      <c r="AK88" s="34">
        <f>RTM_IEX!J88</f>
        <v>24.14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8.0340299999999996</v>
      </c>
      <c r="E89">
        <f>GT_NG!T89</f>
        <v>0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57.92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650.69511856552435</v>
      </c>
      <c r="P89" s="36">
        <v>37.5</v>
      </c>
      <c r="Q89" s="36">
        <v>26.72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353.53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-156.87</v>
      </c>
      <c r="AA89" s="75">
        <f>STOA!J89</f>
        <v>0</v>
      </c>
      <c r="AB89" s="75">
        <f>-STOA!P89</f>
        <v>-200</v>
      </c>
      <c r="AC89">
        <f t="shared" si="3"/>
        <v>13.849686905231565</v>
      </c>
      <c r="AD89">
        <f t="shared" si="4"/>
        <v>918.15946166029266</v>
      </c>
      <c r="AE89">
        <f>'IDT-1'!F89</f>
        <v>0</v>
      </c>
      <c r="AF89" s="24"/>
      <c r="AG89">
        <f t="shared" si="5"/>
        <v>918.15946166029266</v>
      </c>
      <c r="AI89" s="34">
        <f>PXIL!J89</f>
        <v>0</v>
      </c>
      <c r="AJ89" s="34">
        <f>PXIL!P89</f>
        <v>0</v>
      </c>
      <c r="AK89" s="34">
        <f>RTM_IEX!J89</f>
        <v>154.47999999999999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8.0340299999999996</v>
      </c>
      <c r="E90">
        <f>GT_NG!T90</f>
        <v>0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57.92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638.11731552673621</v>
      </c>
      <c r="P90" s="36">
        <v>37.5</v>
      </c>
      <c r="Q90" s="36">
        <v>7.7211337935085904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342.77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0</v>
      </c>
      <c r="AB90" s="75">
        <f>-STOA!P90</f>
        <v>-200</v>
      </c>
      <c r="AC90">
        <f t="shared" si="3"/>
        <v>11.191964371267867</v>
      </c>
      <c r="AD90">
        <f t="shared" si="4"/>
        <v>919.49051494897674</v>
      </c>
      <c r="AE90">
        <f>'IDT-1'!F90</f>
        <v>0</v>
      </c>
      <c r="AF90" s="24"/>
      <c r="AG90">
        <f t="shared" si="5"/>
        <v>919.49051494897674</v>
      </c>
      <c r="AI90" s="34">
        <f>PXIL!J90</f>
        <v>0</v>
      </c>
      <c r="AJ90" s="34">
        <f>PXIL!P90</f>
        <v>0</v>
      </c>
      <c r="AK90" s="34">
        <f>RTM_IEX!J90</f>
        <v>38.619999999999997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8.0340299999999996</v>
      </c>
      <c r="E91">
        <f>GT_NG!T91</f>
        <v>0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57.92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623.2183943014079</v>
      </c>
      <c r="P91" s="36">
        <v>37.5</v>
      </c>
      <c r="Q91" s="36">
        <v>26.72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353.04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0</v>
      </c>
      <c r="AB91" s="75">
        <f>-STOA!P91</f>
        <v>-200</v>
      </c>
      <c r="AC91">
        <f t="shared" si="3"/>
        <v>11.157687063607423</v>
      </c>
      <c r="AD91">
        <f t="shared" si="4"/>
        <v>875.27473723780054</v>
      </c>
      <c r="AE91">
        <f>'IDT-1'!F91</f>
        <v>0</v>
      </c>
      <c r="AF91" s="24"/>
      <c r="AG91">
        <f t="shared" si="5"/>
        <v>875.27473723780054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-20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8.0340299999999996</v>
      </c>
      <c r="E92">
        <f>GT_NG!T92</f>
        <v>0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57.92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605.14474821757676</v>
      </c>
      <c r="P92" s="36">
        <v>37.5</v>
      </c>
      <c r="Q92" s="36">
        <v>26.72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353.04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0</v>
      </c>
      <c r="AB92" s="75">
        <f>-STOA!P92</f>
        <v>-200</v>
      </c>
      <c r="AC92">
        <f t="shared" si="3"/>
        <v>11.005868436503238</v>
      </c>
      <c r="AD92">
        <f t="shared" si="4"/>
        <v>857.35290978107366</v>
      </c>
      <c r="AE92">
        <f>'IDT-1'!F92</f>
        <v>0</v>
      </c>
      <c r="AF92" s="24"/>
      <c r="AG92">
        <f t="shared" si="5"/>
        <v>857.35290978107366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-20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8.0340299999999996</v>
      </c>
      <c r="E93">
        <f>GT_NG!T93</f>
        <v>0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57.92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605.31412639573705</v>
      </c>
      <c r="P93" s="36">
        <v>37.840000000000003</v>
      </c>
      <c r="Q93" s="36">
        <v>26.95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353.21000000000004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0</v>
      </c>
      <c r="AB93" s="75">
        <f>-STOA!P93</f>
        <v>-200</v>
      </c>
      <c r="AC93">
        <f t="shared" si="3"/>
        <v>11.140574579073123</v>
      </c>
      <c r="AD93">
        <f t="shared" si="4"/>
        <v>843.12758181666402</v>
      </c>
      <c r="AE93">
        <f>'IDT-1'!F93</f>
        <v>0</v>
      </c>
      <c r="AF93" s="24"/>
      <c r="AG93">
        <f t="shared" si="5"/>
        <v>843.12758181666402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-35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8.0340299999999996</v>
      </c>
      <c r="E94">
        <f>GT_NG!T94</f>
        <v>0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57.92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585.81895571137204</v>
      </c>
      <c r="P94" s="36">
        <v>37.840000000000003</v>
      </c>
      <c r="Q94" s="36">
        <v>26.95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353.21000000000004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0</v>
      </c>
      <c r="AB94" s="75">
        <f>-STOA!P94</f>
        <v>-200</v>
      </c>
      <c r="AC94">
        <f t="shared" si="3"/>
        <v>10.849747779451121</v>
      </c>
      <c r="AD94">
        <f t="shared" si="4"/>
        <v>838.92323793192111</v>
      </c>
      <c r="AE94">
        <f>'IDT-1'!F94</f>
        <v>0</v>
      </c>
      <c r="AF94" s="24"/>
      <c r="AG94">
        <f t="shared" si="5"/>
        <v>838.92323793192111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-20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8.0340299999999996</v>
      </c>
      <c r="E95">
        <f>GT_NG!T95</f>
        <v>0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57.92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582.86035685264335</v>
      </c>
      <c r="P95" s="36">
        <v>37.5</v>
      </c>
      <c r="Q95" s="36">
        <v>26.709999999999997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352.99000000000007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0</v>
      </c>
      <c r="AB95" s="75">
        <f>-STOA!P95</f>
        <v>-200</v>
      </c>
      <c r="AC95">
        <f t="shared" si="3"/>
        <v>10.869002495387134</v>
      </c>
      <c r="AD95">
        <f t="shared" si="4"/>
        <v>829.14538435725626</v>
      </c>
      <c r="AE95">
        <f>'IDT-1'!F95</f>
        <v>0</v>
      </c>
      <c r="AF95" s="24"/>
      <c r="AG95">
        <f t="shared" si="5"/>
        <v>829.14538435725626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-26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8.0340299999999996</v>
      </c>
      <c r="E96">
        <f>GT_NG!T96</f>
        <v>0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57.92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554.8649762503602</v>
      </c>
      <c r="P96" s="36">
        <v>37.5</v>
      </c>
      <c r="Q96" s="36">
        <v>26.709999999999997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352.65000000000003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0</v>
      </c>
      <c r="AB96" s="75">
        <f>-STOA!P96</f>
        <v>-200</v>
      </c>
      <c r="AC96">
        <f t="shared" si="3"/>
        <v>10.537802563354175</v>
      </c>
      <c r="AD96">
        <f t="shared" si="4"/>
        <v>812.14120368700617</v>
      </c>
      <c r="AE96">
        <f>'IDT-1'!F96</f>
        <v>0</v>
      </c>
      <c r="AF96" s="24"/>
      <c r="AG96">
        <f t="shared" si="5"/>
        <v>812.14120368700617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-15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8.0340299999999996</v>
      </c>
      <c r="E97">
        <f>GT_NG!T97</f>
        <v>0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57.92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544.60208520772699</v>
      </c>
      <c r="P97" s="36">
        <v>37.5</v>
      </c>
      <c r="Q97" s="36">
        <v>26.709999999999997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352.32000000000005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0</v>
      </c>
      <c r="AB97" s="75">
        <f>-STOA!P97</f>
        <v>-200</v>
      </c>
      <c r="AC97">
        <f t="shared" si="3"/>
        <v>10.499649224945392</v>
      </c>
      <c r="AD97">
        <f t="shared" si="4"/>
        <v>795.58646598278165</v>
      </c>
      <c r="AE97">
        <f>'IDT-1'!F97</f>
        <v>0</v>
      </c>
      <c r="AF97" s="24"/>
      <c r="AG97">
        <f t="shared" si="5"/>
        <v>795.58646598278165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-21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8.0340299999999996</v>
      </c>
      <c r="E98">
        <f>GT_NG!T98</f>
        <v>0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57.92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534.94788029830011</v>
      </c>
      <c r="P98" s="36">
        <v>37.5</v>
      </c>
      <c r="Q98" s="36">
        <v>26.709999999999997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350.99000000000007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0</v>
      </c>
      <c r="AB98" s="75">
        <f>-STOA!P98</f>
        <v>-200</v>
      </c>
      <c r="AC98">
        <f t="shared" si="3"/>
        <v>10.407381903706208</v>
      </c>
      <c r="AD98">
        <f t="shared" si="4"/>
        <v>784.69452839459404</v>
      </c>
      <c r="AE98">
        <f>'IDT-1'!F98</f>
        <v>0</v>
      </c>
      <c r="AF98" s="24"/>
      <c r="AG98">
        <f t="shared" si="5"/>
        <v>784.69452839459404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-21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0.19139496750000001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1.3918693383521825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16.108114463185565</v>
      </c>
      <c r="P99" s="36">
        <f t="shared" si="6"/>
        <v>0.87290851903389344</v>
      </c>
      <c r="Q99" s="36">
        <f t="shared" si="6"/>
        <v>0.53683781749468407</v>
      </c>
      <c r="R99" s="38">
        <f>SUM(R3:R98)/4000</f>
        <v>0.2508249692598043</v>
      </c>
      <c r="S99" s="38">
        <f t="shared" si="6"/>
        <v>0</v>
      </c>
      <c r="T99" s="37">
        <f t="shared" si="6"/>
        <v>0.87415000000000009</v>
      </c>
      <c r="U99" s="37">
        <f t="shared" si="6"/>
        <v>9.215026788000003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-1.1139675</v>
      </c>
      <c r="AA99" s="75">
        <f t="shared" si="6"/>
        <v>0</v>
      </c>
      <c r="AB99" s="75">
        <f t="shared" si="6"/>
        <v>-3.4</v>
      </c>
      <c r="AC99">
        <f t="shared" si="6"/>
        <v>0.29068490200836872</v>
      </c>
      <c r="AD99">
        <f t="shared" si="6"/>
        <v>24.227179460817752</v>
      </c>
      <c r="AE99">
        <f t="shared" si="6"/>
        <v>-0.36552325000000002</v>
      </c>
      <c r="AG99">
        <f t="shared" si="6"/>
        <v>23.861656210817756</v>
      </c>
      <c r="AI99">
        <f t="shared" si="6"/>
        <v>0</v>
      </c>
      <c r="AJ99">
        <f t="shared" si="6"/>
        <v>0</v>
      </c>
      <c r="AK99">
        <f t="shared" si="6"/>
        <v>9.9204999999999988E-2</v>
      </c>
      <c r="AL99">
        <f t="shared" si="6"/>
        <v>-0.50849999999999995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90">
        <f>Allocation_SG!A1</f>
        <v>45370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1.2636000000000001</v>
      </c>
      <c r="E3">
        <f>GT_NG!S3</f>
        <v>0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48.28</v>
      </c>
      <c r="AB3" s="75">
        <f>-STOA!Q3</f>
        <v>0</v>
      </c>
      <c r="AC3">
        <f>SUMIF(B3:AB3,"&gt;0")*$AC$2-SUMIF(B3:AB3,"&lt;0")*($AC$2/(1-$AC$2))+SUMIF(AI3:AR3,"&gt;0")*$AC$2-SUMIF(AI3:AR3,"&lt;0")*($AC$2/(1-$AC$2))</f>
        <v>0.75535823999999996</v>
      </c>
      <c r="AD3">
        <f>SUM(B3:AB3,AI3:AV3)-AC3</f>
        <v>89.168241759999987</v>
      </c>
      <c r="AE3">
        <f>'IDT-1'!E3</f>
        <v>0</v>
      </c>
      <c r="AF3" s="24"/>
      <c r="AG3">
        <f>SUM(AD3:AF3)</f>
        <v>89.168241759999987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17.38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1.2636000000000001</v>
      </c>
      <c r="E4">
        <f>GT_NG!S4</f>
        <v>0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48.28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0.74721023999999991</v>
      </c>
      <c r="AD4">
        <f t="shared" ref="AD4:AD67" si="1">SUM(B4:AB4,AI4:AV4)-AC4</f>
        <v>88.206389759999993</v>
      </c>
      <c r="AE4">
        <f>'IDT-1'!E4</f>
        <v>0</v>
      </c>
      <c r="AF4" s="24"/>
      <c r="AG4">
        <f t="shared" ref="AG4:AG67" si="2">SUM(AD4:AF4)</f>
        <v>88.206389759999993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16.41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1.2636000000000001</v>
      </c>
      <c r="E5">
        <f>GT_NG!S5</f>
        <v>0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48.28</v>
      </c>
      <c r="AB5" s="75">
        <f>-STOA!Q5</f>
        <v>0</v>
      </c>
      <c r="AC5">
        <f t="shared" si="0"/>
        <v>0.72293423999999995</v>
      </c>
      <c r="AD5">
        <f t="shared" si="1"/>
        <v>85.340665759999993</v>
      </c>
      <c r="AE5">
        <f>'IDT-1'!E5</f>
        <v>0</v>
      </c>
      <c r="AF5" s="24"/>
      <c r="AG5">
        <f t="shared" si="2"/>
        <v>85.340665759999993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13.52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1.2636000000000001</v>
      </c>
      <c r="E6">
        <f>GT_NG!S6</f>
        <v>0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48.28</v>
      </c>
      <c r="AB6" s="75">
        <f>-STOA!Q6</f>
        <v>0</v>
      </c>
      <c r="AC6">
        <f t="shared" si="0"/>
        <v>0.71478623999999991</v>
      </c>
      <c r="AD6">
        <f t="shared" si="1"/>
        <v>84.37881376</v>
      </c>
      <c r="AE6">
        <f>'IDT-1'!E6</f>
        <v>0</v>
      </c>
      <c r="AF6" s="24"/>
      <c r="AG6">
        <f t="shared" si="2"/>
        <v>84.37881376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12.55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1.2636000000000001</v>
      </c>
      <c r="E7">
        <f>GT_NG!S7</f>
        <v>0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23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48.28</v>
      </c>
      <c r="AB7" s="75">
        <f>-STOA!Q7</f>
        <v>0</v>
      </c>
      <c r="AC7">
        <f t="shared" si="0"/>
        <v>0.71478623999999991</v>
      </c>
      <c r="AD7">
        <f t="shared" si="1"/>
        <v>84.37881376</v>
      </c>
      <c r="AE7">
        <f>'IDT-1'!E7</f>
        <v>0</v>
      </c>
      <c r="AF7" s="24"/>
      <c r="AG7">
        <f t="shared" si="2"/>
        <v>84.37881376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12.55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1.2636000000000001</v>
      </c>
      <c r="E8">
        <f>GT_NG!S8</f>
        <v>0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23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48.28</v>
      </c>
      <c r="AB8" s="75">
        <f>-STOA!Q8</f>
        <v>0</v>
      </c>
      <c r="AC8">
        <f t="shared" si="0"/>
        <v>0.6985742399999999</v>
      </c>
      <c r="AD8">
        <f t="shared" si="1"/>
        <v>82.465025760000003</v>
      </c>
      <c r="AE8">
        <f>'IDT-1'!E8</f>
        <v>0</v>
      </c>
      <c r="AF8" s="24"/>
      <c r="AG8">
        <f t="shared" si="2"/>
        <v>82.465025760000003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10.62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1.2636000000000001</v>
      </c>
      <c r="E9">
        <f>GT_NG!S9</f>
        <v>0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48.28</v>
      </c>
      <c r="AB9" s="75">
        <f>-STOA!Q9</f>
        <v>0</v>
      </c>
      <c r="AC9">
        <f t="shared" si="0"/>
        <v>0.69051023999999994</v>
      </c>
      <c r="AD9">
        <f t="shared" si="1"/>
        <v>81.51308976</v>
      </c>
      <c r="AE9">
        <f>'IDT-1'!E9</f>
        <v>0</v>
      </c>
      <c r="AF9" s="24"/>
      <c r="AG9">
        <f t="shared" si="2"/>
        <v>81.51308976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9.66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1.2636000000000001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48.28</v>
      </c>
      <c r="AB10" s="75">
        <f>-STOA!Q10</f>
        <v>0</v>
      </c>
      <c r="AC10">
        <f t="shared" si="0"/>
        <v>0.69051023999999994</v>
      </c>
      <c r="AD10">
        <f t="shared" si="1"/>
        <v>81.51308976</v>
      </c>
      <c r="AE10">
        <f>'IDT-1'!E10</f>
        <v>0</v>
      </c>
      <c r="AF10" s="24"/>
      <c r="AG10">
        <f t="shared" si="2"/>
        <v>81.51308976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9.66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1.2636000000000001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48.28</v>
      </c>
      <c r="AB11" s="75">
        <f>-STOA!Q11</f>
        <v>0</v>
      </c>
      <c r="AC11">
        <f t="shared" si="0"/>
        <v>0.69051023999999994</v>
      </c>
      <c r="AD11">
        <f t="shared" si="1"/>
        <v>81.51308976</v>
      </c>
      <c r="AE11">
        <f>'IDT-1'!E11</f>
        <v>0</v>
      </c>
      <c r="AF11" s="24"/>
      <c r="AG11">
        <f t="shared" si="2"/>
        <v>81.51308976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9.66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1.2636000000000001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48.28</v>
      </c>
      <c r="AB12" s="75">
        <f>-STOA!Q12</f>
        <v>0</v>
      </c>
      <c r="AC12">
        <f t="shared" si="0"/>
        <v>0.69051023999999994</v>
      </c>
      <c r="AD12">
        <f t="shared" si="1"/>
        <v>81.51308976</v>
      </c>
      <c r="AE12">
        <f>'IDT-1'!E12</f>
        <v>0</v>
      </c>
      <c r="AF12" s="24"/>
      <c r="AG12">
        <f t="shared" si="2"/>
        <v>81.51308976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9.66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1.2636000000000001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48.28</v>
      </c>
      <c r="AB13" s="75">
        <f>-STOA!Q13</f>
        <v>0</v>
      </c>
      <c r="AC13">
        <f t="shared" si="0"/>
        <v>0.69051023999999994</v>
      </c>
      <c r="AD13">
        <f t="shared" si="1"/>
        <v>81.51308976</v>
      </c>
      <c r="AE13">
        <f>'IDT-1'!E13</f>
        <v>0</v>
      </c>
      <c r="AF13" s="24"/>
      <c r="AG13">
        <f t="shared" si="2"/>
        <v>81.51308976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9.66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1.2636000000000001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48.28</v>
      </c>
      <c r="AB14" s="75">
        <f>-STOA!Q14</f>
        <v>0</v>
      </c>
      <c r="AC14">
        <f t="shared" si="0"/>
        <v>0.69051023999999994</v>
      </c>
      <c r="AD14">
        <f t="shared" si="1"/>
        <v>81.51308976</v>
      </c>
      <c r="AE14">
        <f>'IDT-1'!E14</f>
        <v>0</v>
      </c>
      <c r="AF14" s="24"/>
      <c r="AG14">
        <f t="shared" si="2"/>
        <v>81.51308976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9.66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1.2636000000000001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48.28</v>
      </c>
      <c r="AB15" s="75">
        <f>-STOA!Q15</f>
        <v>0</v>
      </c>
      <c r="AC15">
        <f t="shared" si="0"/>
        <v>0.69051023999999994</v>
      </c>
      <c r="AD15">
        <f t="shared" si="1"/>
        <v>81.51308976</v>
      </c>
      <c r="AE15">
        <f>'IDT-1'!E15</f>
        <v>0</v>
      </c>
      <c r="AF15" s="24"/>
      <c r="AG15">
        <f t="shared" si="2"/>
        <v>81.51308976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9.66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1.2636000000000001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48.28</v>
      </c>
      <c r="AB16" s="75">
        <f>-STOA!Q16</f>
        <v>0</v>
      </c>
      <c r="AC16">
        <f t="shared" si="0"/>
        <v>0.69051023999999994</v>
      </c>
      <c r="AD16">
        <f t="shared" si="1"/>
        <v>81.51308976</v>
      </c>
      <c r="AE16">
        <f>'IDT-1'!E16</f>
        <v>0</v>
      </c>
      <c r="AF16" s="24"/>
      <c r="AG16">
        <f t="shared" si="2"/>
        <v>81.51308976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9.66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1.2636000000000001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48.28</v>
      </c>
      <c r="AB17" s="75">
        <f>-STOA!Q17</f>
        <v>0</v>
      </c>
      <c r="AC17">
        <f t="shared" si="0"/>
        <v>0.69051023999999994</v>
      </c>
      <c r="AD17">
        <f t="shared" si="1"/>
        <v>81.51308976</v>
      </c>
      <c r="AE17">
        <f>'IDT-1'!E17</f>
        <v>0</v>
      </c>
      <c r="AF17" s="24"/>
      <c r="AG17">
        <f t="shared" si="2"/>
        <v>81.51308976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9.66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1.2636000000000001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48.28</v>
      </c>
      <c r="AB18" s="75">
        <f>-STOA!Q18</f>
        <v>0</v>
      </c>
      <c r="AC18">
        <f t="shared" si="0"/>
        <v>0.69051023999999994</v>
      </c>
      <c r="AD18">
        <f t="shared" si="1"/>
        <v>81.51308976</v>
      </c>
      <c r="AE18">
        <f>'IDT-1'!E18</f>
        <v>0</v>
      </c>
      <c r="AF18" s="24"/>
      <c r="AG18">
        <f t="shared" si="2"/>
        <v>81.51308976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9.66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1.2636000000000001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48.28</v>
      </c>
      <c r="AB19" s="75">
        <f>-STOA!Q19</f>
        <v>0</v>
      </c>
      <c r="AC19">
        <f t="shared" si="0"/>
        <v>0.69051023999999994</v>
      </c>
      <c r="AD19">
        <f t="shared" si="1"/>
        <v>81.51308976</v>
      </c>
      <c r="AE19">
        <f>'IDT-1'!E19</f>
        <v>0</v>
      </c>
      <c r="AF19" s="24"/>
      <c r="AG19">
        <f t="shared" si="2"/>
        <v>81.51308976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9.66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1.2636000000000001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48.28</v>
      </c>
      <c r="AB20" s="75">
        <f>-STOA!Q20</f>
        <v>0</v>
      </c>
      <c r="AC20">
        <f t="shared" si="0"/>
        <v>0.69051023999999994</v>
      </c>
      <c r="AD20">
        <f t="shared" si="1"/>
        <v>81.51308976</v>
      </c>
      <c r="AE20">
        <f>'IDT-1'!E20</f>
        <v>0</v>
      </c>
      <c r="AF20" s="24"/>
      <c r="AG20">
        <f t="shared" si="2"/>
        <v>81.51308976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9.66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1.2636000000000001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48.28</v>
      </c>
      <c r="AB21" s="75">
        <f>-STOA!Q21</f>
        <v>0</v>
      </c>
      <c r="AC21">
        <f t="shared" si="0"/>
        <v>0.69042623999999997</v>
      </c>
      <c r="AD21">
        <f t="shared" si="1"/>
        <v>81.50317376000001</v>
      </c>
      <c r="AE21">
        <f>'IDT-1'!E21</f>
        <v>0</v>
      </c>
      <c r="AF21" s="24"/>
      <c r="AG21">
        <f t="shared" si="2"/>
        <v>81.50317376000001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9.65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1.2636000000000001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48.28</v>
      </c>
      <c r="AB22" s="75">
        <f>-STOA!Q22</f>
        <v>0</v>
      </c>
      <c r="AC22">
        <f t="shared" si="0"/>
        <v>0.69042623999999997</v>
      </c>
      <c r="AD22">
        <f t="shared" si="1"/>
        <v>81.50317376000001</v>
      </c>
      <c r="AE22">
        <f>'IDT-1'!E22</f>
        <v>0</v>
      </c>
      <c r="AF22" s="24"/>
      <c r="AG22">
        <f t="shared" si="2"/>
        <v>81.50317376000001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9.65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1.2636000000000001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48.28</v>
      </c>
      <c r="AB23" s="75">
        <f>-STOA!Q23</f>
        <v>0</v>
      </c>
      <c r="AC23">
        <f t="shared" si="0"/>
        <v>0.6985742399999999</v>
      </c>
      <c r="AD23">
        <f t="shared" si="1"/>
        <v>82.465025760000003</v>
      </c>
      <c r="AE23">
        <f>'IDT-1'!E23</f>
        <v>0</v>
      </c>
      <c r="AF23" s="24"/>
      <c r="AG23">
        <f t="shared" si="2"/>
        <v>82.465025760000003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10.62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1.2636000000000001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48.28</v>
      </c>
      <c r="AB24" s="75">
        <f>-STOA!Q24</f>
        <v>0</v>
      </c>
      <c r="AC24">
        <f t="shared" si="0"/>
        <v>0.70663823999999997</v>
      </c>
      <c r="AD24">
        <f t="shared" si="1"/>
        <v>83.416961759999992</v>
      </c>
      <c r="AE24">
        <f>'IDT-1'!E24</f>
        <v>0</v>
      </c>
      <c r="AF24" s="24"/>
      <c r="AG24">
        <f t="shared" si="2"/>
        <v>83.416961759999992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11.58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1.2636000000000001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48.28</v>
      </c>
      <c r="AB25" s="75">
        <f>-STOA!Q25</f>
        <v>0</v>
      </c>
      <c r="AC25">
        <f t="shared" si="0"/>
        <v>0.72293423999999995</v>
      </c>
      <c r="AD25">
        <f t="shared" si="1"/>
        <v>85.340665759999993</v>
      </c>
      <c r="AE25">
        <f>'IDT-1'!E25</f>
        <v>0</v>
      </c>
      <c r="AF25" s="24"/>
      <c r="AG25">
        <f t="shared" si="2"/>
        <v>85.340665759999993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13.52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1.2636000000000001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48.28</v>
      </c>
      <c r="AB26" s="75">
        <f>-STOA!Q26</f>
        <v>0</v>
      </c>
      <c r="AC26">
        <f t="shared" si="0"/>
        <v>0.75535823999999996</v>
      </c>
      <c r="AD26">
        <f t="shared" si="1"/>
        <v>89.168241759999987</v>
      </c>
      <c r="AE26">
        <f>'IDT-1'!E26</f>
        <v>0</v>
      </c>
      <c r="AF26" s="24"/>
      <c r="AG26">
        <f t="shared" si="2"/>
        <v>89.168241759999987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17.38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1.2636000000000001</v>
      </c>
      <c r="E27">
        <f>GT_NG!S27</f>
        <v>0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48.28</v>
      </c>
      <c r="AB27" s="75">
        <f>-STOA!Q27</f>
        <v>0</v>
      </c>
      <c r="AC27">
        <f t="shared" si="0"/>
        <v>0.77963423999999992</v>
      </c>
      <c r="AD27">
        <f t="shared" si="1"/>
        <v>92.033965760000001</v>
      </c>
      <c r="AE27">
        <f>'IDT-1'!E27</f>
        <v>0</v>
      </c>
      <c r="AF27" s="24"/>
      <c r="AG27">
        <f t="shared" si="2"/>
        <v>92.033965760000001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20.27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1.2636000000000001</v>
      </c>
      <c r="E28">
        <f>GT_NG!S28</f>
        <v>0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48.28</v>
      </c>
      <c r="AB28" s="75">
        <f>-STOA!Q28</f>
        <v>0</v>
      </c>
      <c r="AC28">
        <f t="shared" si="0"/>
        <v>0.8121422399999999</v>
      </c>
      <c r="AD28">
        <f t="shared" si="1"/>
        <v>95.871457759999998</v>
      </c>
      <c r="AE28">
        <f>'IDT-1'!E28</f>
        <v>0</v>
      </c>
      <c r="AF28" s="24"/>
      <c r="AG28">
        <f t="shared" si="2"/>
        <v>95.871457759999998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24.14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1.2636000000000001</v>
      </c>
      <c r="E29">
        <f>GT_NG!S29</f>
        <v>0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23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48.28</v>
      </c>
      <c r="AB29" s="75">
        <f>-STOA!Q29</f>
        <v>0</v>
      </c>
      <c r="AC29">
        <f t="shared" si="0"/>
        <v>0.84456623999999991</v>
      </c>
      <c r="AD29">
        <f t="shared" si="1"/>
        <v>99.699033759999992</v>
      </c>
      <c r="AE29">
        <f>'IDT-1'!E29</f>
        <v>0</v>
      </c>
      <c r="AF29" s="24"/>
      <c r="AG29">
        <f t="shared" si="2"/>
        <v>99.699033759999992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28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1.29762</v>
      </c>
      <c r="E30">
        <f>GT_NG!S30</f>
        <v>0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48.28</v>
      </c>
      <c r="AB30" s="75">
        <f>-STOA!Q30</f>
        <v>0</v>
      </c>
      <c r="AC30">
        <f t="shared" si="0"/>
        <v>0.86921200799999987</v>
      </c>
      <c r="AD30">
        <f t="shared" si="1"/>
        <v>102.608407992</v>
      </c>
      <c r="AE30">
        <f>'IDT-1'!E30</f>
        <v>0</v>
      </c>
      <c r="AF30" s="24"/>
      <c r="AG30">
        <f t="shared" si="2"/>
        <v>102.608407992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30.9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1.29762</v>
      </c>
      <c r="E31">
        <f>GT_NG!S31</f>
        <v>0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48.28</v>
      </c>
      <c r="AB31" s="75">
        <f>-STOA!Q31</f>
        <v>0</v>
      </c>
      <c r="AC31">
        <f t="shared" si="0"/>
        <v>0.91784800799999999</v>
      </c>
      <c r="AD31">
        <f t="shared" si="1"/>
        <v>108.349771992</v>
      </c>
      <c r="AE31">
        <f>'IDT-1'!E31</f>
        <v>0</v>
      </c>
      <c r="AF31" s="24"/>
      <c r="AG31">
        <f t="shared" si="2"/>
        <v>108.349771992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36.69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1.29762</v>
      </c>
      <c r="E32">
        <f>GT_NG!S32</f>
        <v>0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48.28</v>
      </c>
      <c r="AB32" s="75">
        <f>-STOA!Q32</f>
        <v>0</v>
      </c>
      <c r="AC32">
        <f t="shared" si="0"/>
        <v>0.96648400799999989</v>
      </c>
      <c r="AD32">
        <f t="shared" si="1"/>
        <v>114.09113599199999</v>
      </c>
      <c r="AE32">
        <f>'IDT-1'!E32</f>
        <v>0</v>
      </c>
      <c r="AF32" s="24"/>
      <c r="AG32">
        <f t="shared" si="2"/>
        <v>114.09113599199999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42.48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1.29762</v>
      </c>
      <c r="E33">
        <f>GT_NG!S33</f>
        <v>0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48.28</v>
      </c>
      <c r="AB33" s="75">
        <f>-STOA!Q33</f>
        <v>0</v>
      </c>
      <c r="AC33">
        <f t="shared" si="0"/>
        <v>1.0070560079999999</v>
      </c>
      <c r="AD33">
        <f t="shared" si="1"/>
        <v>118.88056399199999</v>
      </c>
      <c r="AE33">
        <f>'IDT-1'!E33</f>
        <v>0</v>
      </c>
      <c r="AF33" s="24"/>
      <c r="AG33">
        <f t="shared" si="2"/>
        <v>118.88056399199999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47.31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1.29762</v>
      </c>
      <c r="E34">
        <f>GT_NG!S34</f>
        <v>0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48.28</v>
      </c>
      <c r="AB34" s="75">
        <f>-STOA!Q34</f>
        <v>0</v>
      </c>
      <c r="AC34">
        <f t="shared" si="0"/>
        <v>1.0638400079999999</v>
      </c>
      <c r="AD34">
        <f t="shared" si="1"/>
        <v>125.58377999199999</v>
      </c>
      <c r="AE34">
        <f>'IDT-1'!E34</f>
        <v>0</v>
      </c>
      <c r="AF34" s="24"/>
      <c r="AG34">
        <f t="shared" si="2"/>
        <v>125.58377999199999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54.07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1.29762</v>
      </c>
      <c r="E35">
        <f>GT_NG!S35</f>
        <v>0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48.28</v>
      </c>
      <c r="AB35" s="75">
        <f>-STOA!Q35</f>
        <v>0</v>
      </c>
      <c r="AC35">
        <f t="shared" si="0"/>
        <v>1.112560008</v>
      </c>
      <c r="AD35">
        <f t="shared" si="1"/>
        <v>131.335059992</v>
      </c>
      <c r="AE35">
        <f>'IDT-1'!E35</f>
        <v>0</v>
      </c>
      <c r="AF35" s="24"/>
      <c r="AG35">
        <f t="shared" si="2"/>
        <v>131.335059992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59.87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1.29762</v>
      </c>
      <c r="E36">
        <f>GT_NG!S36</f>
        <v>0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48.28</v>
      </c>
      <c r="AB36" s="75">
        <f>-STOA!Q36</f>
        <v>0</v>
      </c>
      <c r="AC36">
        <f t="shared" si="0"/>
        <v>1.1611960079999999</v>
      </c>
      <c r="AD36">
        <f t="shared" si="1"/>
        <v>137.076423992</v>
      </c>
      <c r="AE36">
        <f>'IDT-1'!E36</f>
        <v>0</v>
      </c>
      <c r="AF36" s="24"/>
      <c r="AG36">
        <f t="shared" si="2"/>
        <v>137.076423992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65.66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1.29762</v>
      </c>
      <c r="E37">
        <f>GT_NG!S37</f>
        <v>0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48.28</v>
      </c>
      <c r="AB37" s="75">
        <f>-STOA!Q37</f>
        <v>0</v>
      </c>
      <c r="AC37">
        <f t="shared" si="0"/>
        <v>1.2260440079999999</v>
      </c>
      <c r="AD37">
        <f t="shared" si="1"/>
        <v>144.73157599199999</v>
      </c>
      <c r="AE37">
        <f>'IDT-1'!E37</f>
        <v>0</v>
      </c>
      <c r="AF37" s="24"/>
      <c r="AG37">
        <f t="shared" si="2"/>
        <v>144.73157599199999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73.38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1.29762</v>
      </c>
      <c r="E38">
        <f>GT_NG!S38</f>
        <v>0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48.28</v>
      </c>
      <c r="AB38" s="75">
        <f>-STOA!Q38</f>
        <v>0</v>
      </c>
      <c r="AC38">
        <f t="shared" si="0"/>
        <v>1.2828280080000001</v>
      </c>
      <c r="AD38">
        <f t="shared" si="1"/>
        <v>151.43479199200002</v>
      </c>
      <c r="AE38">
        <f>'IDT-1'!E38</f>
        <v>0</v>
      </c>
      <c r="AF38" s="24"/>
      <c r="AG38">
        <f t="shared" si="2"/>
        <v>151.43479199200002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80.14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1.29762</v>
      </c>
      <c r="E39">
        <f>GT_NG!S39</f>
        <v>0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101.39</v>
      </c>
      <c r="AB39" s="75">
        <f>-STOA!Q39</f>
        <v>0</v>
      </c>
      <c r="AC39">
        <f t="shared" si="0"/>
        <v>1.3315480079999997</v>
      </c>
      <c r="AD39">
        <f t="shared" si="1"/>
        <v>157.186071992</v>
      </c>
      <c r="AE39">
        <f>'IDT-1'!E39</f>
        <v>0</v>
      </c>
      <c r="AF39" s="24"/>
      <c r="AG39">
        <f t="shared" si="2"/>
        <v>157.186071992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32.83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1.29762</v>
      </c>
      <c r="E40">
        <f>GT_NG!S40</f>
        <v>0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101.39</v>
      </c>
      <c r="AB40" s="75">
        <f>-STOA!Q40</f>
        <v>0</v>
      </c>
      <c r="AC40">
        <f t="shared" si="0"/>
        <v>1.3883320079999999</v>
      </c>
      <c r="AD40">
        <f t="shared" si="1"/>
        <v>163.88928799200002</v>
      </c>
      <c r="AE40">
        <f>'IDT-1'!E40</f>
        <v>0</v>
      </c>
      <c r="AF40" s="24"/>
      <c r="AG40">
        <f t="shared" si="2"/>
        <v>163.88928799200002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39.590000000000003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1.29762</v>
      </c>
      <c r="E41">
        <f>GT_NG!S41</f>
        <v>0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101.39</v>
      </c>
      <c r="AB41" s="75">
        <f>-STOA!Q41</f>
        <v>0</v>
      </c>
      <c r="AC41">
        <f t="shared" si="0"/>
        <v>1.4289040079999999</v>
      </c>
      <c r="AD41">
        <f t="shared" si="1"/>
        <v>168.67871599200001</v>
      </c>
      <c r="AE41">
        <f>'IDT-1'!E41</f>
        <v>0</v>
      </c>
      <c r="AF41" s="24"/>
      <c r="AG41">
        <f t="shared" si="2"/>
        <v>168.67871599200001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44.42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1.29762</v>
      </c>
      <c r="E42">
        <f>GT_NG!S42</f>
        <v>0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101.39</v>
      </c>
      <c r="AB42" s="75">
        <f>-STOA!Q42</f>
        <v>0</v>
      </c>
      <c r="AC42">
        <f t="shared" si="0"/>
        <v>1.4693920079999998</v>
      </c>
      <c r="AD42">
        <f t="shared" si="1"/>
        <v>173.45822799199999</v>
      </c>
      <c r="AE42">
        <f>'IDT-1'!E42</f>
        <v>0</v>
      </c>
      <c r="AF42" s="24"/>
      <c r="AG42">
        <f t="shared" si="2"/>
        <v>173.45822799199999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49.24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1.29762</v>
      </c>
      <c r="E43">
        <f>GT_NG!S43</f>
        <v>0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101.39</v>
      </c>
      <c r="AB43" s="75">
        <f>-STOA!Q43</f>
        <v>0</v>
      </c>
      <c r="AC43">
        <f t="shared" si="0"/>
        <v>1.5018160079999998</v>
      </c>
      <c r="AD43">
        <f t="shared" si="1"/>
        <v>177.28580399200001</v>
      </c>
      <c r="AE43">
        <f>'IDT-1'!E43</f>
        <v>0</v>
      </c>
      <c r="AF43" s="24"/>
      <c r="AG43">
        <f t="shared" si="2"/>
        <v>177.28580399200001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53.1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1.29762</v>
      </c>
      <c r="E44">
        <f>GT_NG!S44</f>
        <v>0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101.39</v>
      </c>
      <c r="AB44" s="75">
        <f>-STOA!Q44</f>
        <v>0</v>
      </c>
      <c r="AC44">
        <f t="shared" si="0"/>
        <v>1.5181120079999997</v>
      </c>
      <c r="AD44">
        <f t="shared" si="1"/>
        <v>179.209507992</v>
      </c>
      <c r="AE44">
        <f>'IDT-1'!E44</f>
        <v>0</v>
      </c>
      <c r="AF44" s="24"/>
      <c r="AG44">
        <f t="shared" si="2"/>
        <v>179.209507992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55.04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1.29762</v>
      </c>
      <c r="E45">
        <f>GT_NG!S45</f>
        <v>0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67.88</v>
      </c>
      <c r="AB45" s="75">
        <f>-STOA!Q45</f>
        <v>0</v>
      </c>
      <c r="AC45">
        <f t="shared" si="0"/>
        <v>1.5285280079999999</v>
      </c>
      <c r="AD45">
        <f t="shared" si="1"/>
        <v>180.43909199200002</v>
      </c>
      <c r="AE45">
        <f>'IDT-1'!E45</f>
        <v>0</v>
      </c>
      <c r="AF45" s="24"/>
      <c r="AG45">
        <f t="shared" si="2"/>
        <v>180.43909199200002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89.79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1.29762</v>
      </c>
      <c r="E46">
        <f>GT_NG!S46</f>
        <v>0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67.88</v>
      </c>
      <c r="AB46" s="75">
        <f>-STOA!Q46</f>
        <v>0</v>
      </c>
      <c r="AC46">
        <f t="shared" si="0"/>
        <v>1.5609520079999999</v>
      </c>
      <c r="AD46">
        <f t="shared" si="1"/>
        <v>184.26666799200001</v>
      </c>
      <c r="AE46">
        <f>'IDT-1'!E46</f>
        <v>0</v>
      </c>
      <c r="AF46" s="24"/>
      <c r="AG46">
        <f t="shared" si="2"/>
        <v>184.26666799200001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93.65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1.29762</v>
      </c>
      <c r="E47">
        <f>GT_NG!S47</f>
        <v>0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67.88</v>
      </c>
      <c r="AB47" s="75">
        <f>-STOA!Q47</f>
        <v>0</v>
      </c>
      <c r="AC47">
        <f t="shared" si="0"/>
        <v>1.5528880079999998</v>
      </c>
      <c r="AD47">
        <f t="shared" si="1"/>
        <v>183.31473199199999</v>
      </c>
      <c r="AE47">
        <f>'IDT-1'!E47</f>
        <v>0</v>
      </c>
      <c r="AF47" s="24"/>
      <c r="AG47">
        <f t="shared" si="2"/>
        <v>183.31473199199999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92.69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1.29762</v>
      </c>
      <c r="E48">
        <f>GT_NG!S48</f>
        <v>0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67.88</v>
      </c>
      <c r="AB48" s="75">
        <f>-STOA!Q48</f>
        <v>0</v>
      </c>
      <c r="AC48">
        <f t="shared" si="0"/>
        <v>1.5447400079999998</v>
      </c>
      <c r="AD48">
        <f t="shared" si="1"/>
        <v>182.352879992</v>
      </c>
      <c r="AE48">
        <f>'IDT-1'!E48</f>
        <v>0</v>
      </c>
      <c r="AF48" s="24"/>
      <c r="AG48">
        <f t="shared" si="2"/>
        <v>182.352879992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91.72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1.29762</v>
      </c>
      <c r="E49">
        <f>GT_NG!S49</f>
        <v>0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67.88</v>
      </c>
      <c r="AB49" s="75">
        <f>-STOA!Q49</f>
        <v>0</v>
      </c>
      <c r="AC49">
        <f t="shared" si="0"/>
        <v>1.5366760079999997</v>
      </c>
      <c r="AD49">
        <f t="shared" si="1"/>
        <v>181.40094399199998</v>
      </c>
      <c r="AE49">
        <f>'IDT-1'!E49</f>
        <v>0</v>
      </c>
      <c r="AF49" s="24"/>
      <c r="AG49">
        <f t="shared" si="2"/>
        <v>181.40094399199998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90.76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1.29762</v>
      </c>
      <c r="E50">
        <f>GT_NG!S50</f>
        <v>0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67.88</v>
      </c>
      <c r="AB50" s="75">
        <f>-STOA!Q50</f>
        <v>0</v>
      </c>
      <c r="AC50">
        <f t="shared" si="0"/>
        <v>1.5447400079999998</v>
      </c>
      <c r="AD50">
        <f t="shared" si="1"/>
        <v>182.352879992</v>
      </c>
      <c r="AE50">
        <f>'IDT-1'!E50</f>
        <v>0</v>
      </c>
      <c r="AF50" s="24"/>
      <c r="AG50">
        <f t="shared" si="2"/>
        <v>182.352879992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91.72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1.29762</v>
      </c>
      <c r="E51">
        <f>GT_NG!S51</f>
        <v>0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67.88</v>
      </c>
      <c r="AB51" s="75">
        <f>-STOA!Q51</f>
        <v>0</v>
      </c>
      <c r="AC51">
        <f t="shared" si="0"/>
        <v>1.5366760079999997</v>
      </c>
      <c r="AD51">
        <f t="shared" si="1"/>
        <v>181.40094399199998</v>
      </c>
      <c r="AE51">
        <f>'IDT-1'!E51</f>
        <v>0</v>
      </c>
      <c r="AF51" s="24"/>
      <c r="AG51">
        <f t="shared" si="2"/>
        <v>181.40094399199998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90.76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1.29762</v>
      </c>
      <c r="E52">
        <f>GT_NG!S52</f>
        <v>0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67.88</v>
      </c>
      <c r="AB52" s="75">
        <f>-STOA!Q52</f>
        <v>0</v>
      </c>
      <c r="AC52">
        <f t="shared" si="0"/>
        <v>1.4636800079999999</v>
      </c>
      <c r="AD52">
        <f t="shared" si="1"/>
        <v>172.78393999199997</v>
      </c>
      <c r="AE52">
        <f>'IDT-1'!E52</f>
        <v>0</v>
      </c>
      <c r="AF52" s="24"/>
      <c r="AG52">
        <f t="shared" si="2"/>
        <v>172.78393999199997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82.07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1.29762</v>
      </c>
      <c r="E53">
        <f>GT_NG!S53</f>
        <v>0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67.88</v>
      </c>
      <c r="AB53" s="75">
        <f>-STOA!Q53</f>
        <v>0</v>
      </c>
      <c r="AC53">
        <f t="shared" si="0"/>
        <v>1.4393200079999997</v>
      </c>
      <c r="AD53">
        <f t="shared" si="1"/>
        <v>169.908299992</v>
      </c>
      <c r="AE53">
        <f>'IDT-1'!E53</f>
        <v>0</v>
      </c>
      <c r="AF53" s="24"/>
      <c r="AG53">
        <f t="shared" si="2"/>
        <v>169.908299992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79.17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1.29762</v>
      </c>
      <c r="E54">
        <f>GT_NG!S54</f>
        <v>0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67.88</v>
      </c>
      <c r="AB54" s="75">
        <f>-STOA!Q54</f>
        <v>0</v>
      </c>
      <c r="AC54">
        <f t="shared" si="0"/>
        <v>1.4636800079999999</v>
      </c>
      <c r="AD54">
        <f t="shared" si="1"/>
        <v>172.78393999199997</v>
      </c>
      <c r="AE54">
        <f>'IDT-1'!E54</f>
        <v>0</v>
      </c>
      <c r="AF54" s="24"/>
      <c r="AG54">
        <f t="shared" si="2"/>
        <v>172.78393999199997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82.07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1.29762</v>
      </c>
      <c r="E55">
        <f>GT_NG!S55</f>
        <v>0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67.88</v>
      </c>
      <c r="AB55" s="75">
        <f>-STOA!Q55</f>
        <v>0</v>
      </c>
      <c r="AC55">
        <f t="shared" si="0"/>
        <v>1.4555320079999998</v>
      </c>
      <c r="AD55">
        <f t="shared" si="1"/>
        <v>171.82208799199998</v>
      </c>
      <c r="AE55">
        <f>'IDT-1'!E55</f>
        <v>0</v>
      </c>
      <c r="AF55" s="24"/>
      <c r="AG55">
        <f t="shared" si="2"/>
        <v>171.82208799199998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81.099999999999994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1.29762</v>
      </c>
      <c r="E56">
        <f>GT_NG!S56</f>
        <v>0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67.88</v>
      </c>
      <c r="AB56" s="75">
        <f>-STOA!Q56</f>
        <v>0</v>
      </c>
      <c r="AC56">
        <f t="shared" si="0"/>
        <v>1.4312560079999996</v>
      </c>
      <c r="AD56">
        <f t="shared" si="1"/>
        <v>168.95636399199998</v>
      </c>
      <c r="AE56">
        <f>'IDT-1'!E56</f>
        <v>0</v>
      </c>
      <c r="AF56" s="24"/>
      <c r="AG56">
        <f t="shared" si="2"/>
        <v>168.95636399199998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78.209999999999994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1.29762</v>
      </c>
      <c r="E57">
        <f>GT_NG!S57</f>
        <v>0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23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67.88</v>
      </c>
      <c r="AB57" s="75">
        <f>-STOA!Q57</f>
        <v>0</v>
      </c>
      <c r="AC57">
        <f t="shared" si="0"/>
        <v>1.4231080079999998</v>
      </c>
      <c r="AD57">
        <f t="shared" si="1"/>
        <v>167.99451199200001</v>
      </c>
      <c r="AE57">
        <f>'IDT-1'!E57</f>
        <v>0</v>
      </c>
      <c r="AF57" s="24"/>
      <c r="AG57">
        <f t="shared" si="2"/>
        <v>167.99451199200001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77.239999999999995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1.29762</v>
      </c>
      <c r="E58">
        <f>GT_NG!S58</f>
        <v>0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23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67.88</v>
      </c>
      <c r="AB58" s="75">
        <f>-STOA!Q58</f>
        <v>0</v>
      </c>
      <c r="AC58">
        <f t="shared" si="0"/>
        <v>1.4068960079999999</v>
      </c>
      <c r="AD58">
        <f t="shared" si="1"/>
        <v>166.080723992</v>
      </c>
      <c r="AE58">
        <f>'IDT-1'!E58</f>
        <v>0</v>
      </c>
      <c r="AF58" s="24"/>
      <c r="AG58">
        <f t="shared" si="2"/>
        <v>166.080723992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75.31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1.29762</v>
      </c>
      <c r="E59">
        <f>GT_NG!S59</f>
        <v>0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67.88</v>
      </c>
      <c r="AB59" s="75">
        <f>-STOA!Q59</f>
        <v>0</v>
      </c>
      <c r="AC59">
        <f t="shared" si="0"/>
        <v>1.3987480079999999</v>
      </c>
      <c r="AD59">
        <f t="shared" si="1"/>
        <v>165.11887199199998</v>
      </c>
      <c r="AE59">
        <f>'IDT-1'!E59</f>
        <v>0</v>
      </c>
      <c r="AF59" s="24"/>
      <c r="AG59">
        <f t="shared" si="2"/>
        <v>165.11887199199998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74.34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1.29762</v>
      </c>
      <c r="E60">
        <f>GT_NG!S60</f>
        <v>0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67.88</v>
      </c>
      <c r="AB60" s="75">
        <f>-STOA!Q60</f>
        <v>0</v>
      </c>
      <c r="AC60">
        <f t="shared" si="0"/>
        <v>1.4068960079999999</v>
      </c>
      <c r="AD60">
        <f t="shared" si="1"/>
        <v>166.080723992</v>
      </c>
      <c r="AE60">
        <f>'IDT-1'!E60</f>
        <v>0</v>
      </c>
      <c r="AF60" s="24"/>
      <c r="AG60">
        <f t="shared" si="2"/>
        <v>166.080723992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75.31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1.29762</v>
      </c>
      <c r="E61">
        <f>GT_NG!S61</f>
        <v>0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23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67.88</v>
      </c>
      <c r="AB61" s="75">
        <f>-STOA!Q61</f>
        <v>0</v>
      </c>
      <c r="AC61">
        <f t="shared" si="0"/>
        <v>1.4231080079999998</v>
      </c>
      <c r="AD61">
        <f t="shared" si="1"/>
        <v>167.99451199200001</v>
      </c>
      <c r="AE61">
        <f>'IDT-1'!E61</f>
        <v>0</v>
      </c>
      <c r="AF61" s="24"/>
      <c r="AG61">
        <f t="shared" si="2"/>
        <v>167.99451199200001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77.239999999999995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1.29762</v>
      </c>
      <c r="E62">
        <f>GT_NG!S62</f>
        <v>0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23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67.88</v>
      </c>
      <c r="AB62" s="75">
        <f>-STOA!Q62</f>
        <v>0</v>
      </c>
      <c r="AC62">
        <f t="shared" si="0"/>
        <v>1.4312560079999996</v>
      </c>
      <c r="AD62">
        <f t="shared" si="1"/>
        <v>168.95636399199998</v>
      </c>
      <c r="AE62">
        <f>'IDT-1'!E62</f>
        <v>0</v>
      </c>
      <c r="AF62" s="24"/>
      <c r="AG62">
        <f t="shared" si="2"/>
        <v>168.95636399199998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78.209999999999994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1.29762</v>
      </c>
      <c r="E63">
        <f>GT_NG!S63</f>
        <v>0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23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67.88</v>
      </c>
      <c r="AB63" s="75">
        <f>-STOA!Q63</f>
        <v>0</v>
      </c>
      <c r="AC63">
        <f t="shared" si="0"/>
        <v>1.4231080079999998</v>
      </c>
      <c r="AD63">
        <f t="shared" si="1"/>
        <v>167.99451199200001</v>
      </c>
      <c r="AE63">
        <f>'IDT-1'!E63</f>
        <v>0</v>
      </c>
      <c r="AF63" s="24"/>
      <c r="AG63">
        <f t="shared" si="2"/>
        <v>167.99451199200001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77.239999999999995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1.29762</v>
      </c>
      <c r="E64">
        <f>GT_NG!S64</f>
        <v>0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23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67.88</v>
      </c>
      <c r="AB64" s="75">
        <f>-STOA!Q64</f>
        <v>0</v>
      </c>
      <c r="AC64">
        <f t="shared" si="0"/>
        <v>1.4231080079999998</v>
      </c>
      <c r="AD64">
        <f t="shared" si="1"/>
        <v>167.99451199200001</v>
      </c>
      <c r="AE64">
        <f>'IDT-1'!E64</f>
        <v>0</v>
      </c>
      <c r="AF64" s="24"/>
      <c r="AG64">
        <f t="shared" si="2"/>
        <v>167.99451199200001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77.239999999999995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1.29762</v>
      </c>
      <c r="E65">
        <f>GT_NG!S65</f>
        <v>0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23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67.88</v>
      </c>
      <c r="AB65" s="75">
        <f>-STOA!Q65</f>
        <v>0</v>
      </c>
      <c r="AC65">
        <f t="shared" si="0"/>
        <v>1.4149600079999998</v>
      </c>
      <c r="AD65">
        <f t="shared" si="1"/>
        <v>167.03265999199996</v>
      </c>
      <c r="AE65">
        <f>'IDT-1'!E65</f>
        <v>0</v>
      </c>
      <c r="AF65" s="24"/>
      <c r="AG65">
        <f t="shared" si="2"/>
        <v>167.03265999199996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76.27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1.29762</v>
      </c>
      <c r="E66">
        <f>GT_NG!S66</f>
        <v>0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23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67.88</v>
      </c>
      <c r="AB66" s="75">
        <f>-STOA!Q66</f>
        <v>0</v>
      </c>
      <c r="AC66">
        <f t="shared" si="0"/>
        <v>1.4149600079999998</v>
      </c>
      <c r="AD66">
        <f t="shared" si="1"/>
        <v>167.03265999199996</v>
      </c>
      <c r="AE66">
        <f>'IDT-1'!E66</f>
        <v>0</v>
      </c>
      <c r="AF66" s="24"/>
      <c r="AG66">
        <f t="shared" si="2"/>
        <v>167.03265999199996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76.27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1.29762</v>
      </c>
      <c r="E67">
        <f>GT_NG!S67</f>
        <v>0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23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67.88</v>
      </c>
      <c r="AB67" s="75">
        <f>-STOA!Q67</f>
        <v>0</v>
      </c>
      <c r="AC67">
        <f t="shared" si="0"/>
        <v>1.4068960079999999</v>
      </c>
      <c r="AD67">
        <f t="shared" si="1"/>
        <v>166.080723992</v>
      </c>
      <c r="AE67">
        <f>'IDT-1'!E67</f>
        <v>0</v>
      </c>
      <c r="AF67" s="24"/>
      <c r="AG67">
        <f t="shared" si="2"/>
        <v>166.080723992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75.31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1.29762</v>
      </c>
      <c r="E68">
        <f>GT_NG!S68</f>
        <v>0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23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67.88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1.3987480079999999</v>
      </c>
      <c r="AD68">
        <f t="shared" ref="AD68:AD98" si="4">SUM(B68:AB68,AI68:AV68)-AC68</f>
        <v>165.11887199199998</v>
      </c>
      <c r="AE68">
        <f>'IDT-1'!E68</f>
        <v>0</v>
      </c>
      <c r="AF68" s="24"/>
      <c r="AG68">
        <f t="shared" ref="AG68:AG98" si="5">SUM(AD68:AF68)</f>
        <v>165.11887199199998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74.34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1.29762</v>
      </c>
      <c r="E69">
        <f>GT_NG!S69</f>
        <v>0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67.88</v>
      </c>
      <c r="AB69" s="75">
        <f>-STOA!Q69</f>
        <v>0</v>
      </c>
      <c r="AC69">
        <f t="shared" si="3"/>
        <v>1.3906840079999998</v>
      </c>
      <c r="AD69">
        <f t="shared" si="4"/>
        <v>164.16693599199999</v>
      </c>
      <c r="AE69">
        <f>'IDT-1'!E69</f>
        <v>0</v>
      </c>
      <c r="AF69" s="24"/>
      <c r="AG69">
        <f t="shared" si="5"/>
        <v>164.16693599199999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73.38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1.29762</v>
      </c>
      <c r="E70">
        <f>GT_NG!S70</f>
        <v>0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67.88</v>
      </c>
      <c r="AB70" s="75">
        <f>-STOA!Q70</f>
        <v>0</v>
      </c>
      <c r="AC70">
        <f t="shared" si="3"/>
        <v>1.3743040079999997</v>
      </c>
      <c r="AD70">
        <f t="shared" si="4"/>
        <v>162.233315992</v>
      </c>
      <c r="AE70">
        <f>'IDT-1'!E70</f>
        <v>0</v>
      </c>
      <c r="AF70" s="24"/>
      <c r="AG70">
        <f t="shared" si="5"/>
        <v>162.233315992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71.430000000000007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1.29762</v>
      </c>
      <c r="E71">
        <f>GT_NG!S71</f>
        <v>0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48.28</v>
      </c>
      <c r="AB71" s="75">
        <f>-STOA!Q71</f>
        <v>0</v>
      </c>
      <c r="AC71">
        <f t="shared" si="3"/>
        <v>1.3395280079999998</v>
      </c>
      <c r="AD71">
        <f t="shared" si="4"/>
        <v>158.12809199200001</v>
      </c>
      <c r="AE71">
        <f>'IDT-1'!E71</f>
        <v>0</v>
      </c>
      <c r="AF71" s="24"/>
      <c r="AG71">
        <f t="shared" si="5"/>
        <v>158.12809199200001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86.89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1.29762</v>
      </c>
      <c r="E72">
        <f>GT_NG!S72</f>
        <v>0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48.28</v>
      </c>
      <c r="AB72" s="75">
        <f>-STOA!Q72</f>
        <v>0</v>
      </c>
      <c r="AC72">
        <f t="shared" si="3"/>
        <v>1.3152520079999999</v>
      </c>
      <c r="AD72">
        <f t="shared" si="4"/>
        <v>155.26236799200001</v>
      </c>
      <c r="AE72">
        <f>'IDT-1'!E72</f>
        <v>0</v>
      </c>
      <c r="AF72" s="24"/>
      <c r="AG72">
        <f t="shared" si="5"/>
        <v>155.26236799200001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84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1.29762</v>
      </c>
      <c r="E73">
        <f>GT_NG!S73</f>
        <v>0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48.28</v>
      </c>
      <c r="AB73" s="75">
        <f>-STOA!Q73</f>
        <v>0</v>
      </c>
      <c r="AC73">
        <f t="shared" si="3"/>
        <v>1.2828280080000001</v>
      </c>
      <c r="AD73">
        <f t="shared" si="4"/>
        <v>151.43479199200002</v>
      </c>
      <c r="AE73">
        <f>'IDT-1'!E73</f>
        <v>0</v>
      </c>
      <c r="AF73" s="24"/>
      <c r="AG73">
        <f t="shared" si="5"/>
        <v>151.43479199200002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80.14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1.29762</v>
      </c>
      <c r="E74">
        <f>GT_NG!S74</f>
        <v>0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48.28</v>
      </c>
      <c r="AB74" s="75">
        <f>-STOA!Q74</f>
        <v>0</v>
      </c>
      <c r="AC74">
        <f t="shared" si="3"/>
        <v>1.2421720079999998</v>
      </c>
      <c r="AD74">
        <f t="shared" si="4"/>
        <v>146.63544799199997</v>
      </c>
      <c r="AE74">
        <f>'IDT-1'!E74</f>
        <v>0</v>
      </c>
      <c r="AF74" s="24"/>
      <c r="AG74">
        <f t="shared" si="5"/>
        <v>146.63544799199997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75.3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1.29762</v>
      </c>
      <c r="E75">
        <f>GT_NG!S75</f>
        <v>0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48.28</v>
      </c>
      <c r="AB75" s="75">
        <f>-STOA!Q75</f>
        <v>0</v>
      </c>
      <c r="AC75">
        <f t="shared" si="3"/>
        <v>1.2016000079999998</v>
      </c>
      <c r="AD75">
        <f t="shared" si="4"/>
        <v>141.84601999199998</v>
      </c>
      <c r="AE75">
        <f>'IDT-1'!E75</f>
        <v>0</v>
      </c>
      <c r="AF75" s="24"/>
      <c r="AG75">
        <f t="shared" si="5"/>
        <v>141.84601999199998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70.47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1.29762</v>
      </c>
      <c r="E76">
        <f>GT_NG!S76</f>
        <v>0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48.28</v>
      </c>
      <c r="AB76" s="75">
        <f>-STOA!Q76</f>
        <v>0</v>
      </c>
      <c r="AC76">
        <f t="shared" si="3"/>
        <v>1.1936200079999999</v>
      </c>
      <c r="AD76">
        <f t="shared" si="4"/>
        <v>140.903999992</v>
      </c>
      <c r="AE76">
        <f>'IDT-1'!E76</f>
        <v>0</v>
      </c>
      <c r="AF76" s="24"/>
      <c r="AG76">
        <f t="shared" si="5"/>
        <v>140.903999992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69.52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1.29762</v>
      </c>
      <c r="E77">
        <f>GT_NG!S77</f>
        <v>0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22.998955352682014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48.28</v>
      </c>
      <c r="AB77" s="75">
        <f>-STOA!Q77</f>
        <v>0</v>
      </c>
      <c r="AC77">
        <f t="shared" si="3"/>
        <v>1.2098232329625289</v>
      </c>
      <c r="AD77">
        <f t="shared" si="4"/>
        <v>142.8167521197195</v>
      </c>
      <c r="AE77">
        <f>'IDT-1'!E77</f>
        <v>0</v>
      </c>
      <c r="AF77" s="24"/>
      <c r="AG77">
        <f t="shared" si="5"/>
        <v>142.8167521197195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71.45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1.29762</v>
      </c>
      <c r="E78">
        <f>GT_NG!S78</f>
        <v>0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22.998955352682014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48.28</v>
      </c>
      <c r="AB78" s="75">
        <f>-STOA!Q78</f>
        <v>0</v>
      </c>
      <c r="AC78">
        <f t="shared" si="3"/>
        <v>1.1936112329625288</v>
      </c>
      <c r="AD78">
        <f t="shared" si="4"/>
        <v>140.90296411971948</v>
      </c>
      <c r="AE78">
        <f>'IDT-1'!E78</f>
        <v>0</v>
      </c>
      <c r="AF78" s="24"/>
      <c r="AG78">
        <f t="shared" si="5"/>
        <v>140.90296411971948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69.52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1.29762</v>
      </c>
      <c r="E79">
        <f>GT_NG!S79</f>
        <v>0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22.998955352682014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48.28</v>
      </c>
      <c r="AB79" s="75">
        <f>-STOA!Q79</f>
        <v>0</v>
      </c>
      <c r="AC79">
        <f t="shared" si="3"/>
        <v>1.1773152329625289</v>
      </c>
      <c r="AD79">
        <f t="shared" si="4"/>
        <v>138.97926011971947</v>
      </c>
      <c r="AE79">
        <f>'IDT-1'!E79</f>
        <v>0</v>
      </c>
      <c r="AF79" s="24"/>
      <c r="AG79">
        <f t="shared" si="5"/>
        <v>138.97926011971947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67.58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1.29762</v>
      </c>
      <c r="E80">
        <f>GT_NG!S80</f>
        <v>0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22.998955352682014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48.28</v>
      </c>
      <c r="AB80" s="75">
        <f>-STOA!Q80</f>
        <v>0</v>
      </c>
      <c r="AC80">
        <f t="shared" si="3"/>
        <v>1.153039232962529</v>
      </c>
      <c r="AD80">
        <f t="shared" si="4"/>
        <v>136.1135361197195</v>
      </c>
      <c r="AE80">
        <f>'IDT-1'!E80</f>
        <v>0</v>
      </c>
      <c r="AF80" s="24"/>
      <c r="AG80">
        <f t="shared" si="5"/>
        <v>136.1135361197195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64.69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1.29762</v>
      </c>
      <c r="E81">
        <f>GT_NG!S81</f>
        <v>0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23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48.28</v>
      </c>
      <c r="AB81" s="75">
        <f>-STOA!Q81</f>
        <v>0</v>
      </c>
      <c r="AC81">
        <f t="shared" si="3"/>
        <v>1.201684008</v>
      </c>
      <c r="AD81">
        <f t="shared" si="4"/>
        <v>141.85593599199998</v>
      </c>
      <c r="AE81">
        <f>'IDT-1'!E81</f>
        <v>0</v>
      </c>
      <c r="AF81" s="24"/>
      <c r="AG81">
        <f t="shared" si="5"/>
        <v>141.85593599199998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70.48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1.29762</v>
      </c>
      <c r="E82">
        <f>GT_NG!S82</f>
        <v>0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23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48.28</v>
      </c>
      <c r="AB82" s="75">
        <f>-STOA!Q82</f>
        <v>0</v>
      </c>
      <c r="AC82">
        <f t="shared" si="3"/>
        <v>1.177408008</v>
      </c>
      <c r="AD82">
        <f t="shared" si="4"/>
        <v>138.99021199200001</v>
      </c>
      <c r="AE82">
        <f>'IDT-1'!E82</f>
        <v>0</v>
      </c>
      <c r="AF82" s="24"/>
      <c r="AG82">
        <f t="shared" si="5"/>
        <v>138.99021199200001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67.59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1.29762</v>
      </c>
      <c r="E83">
        <f>GT_NG!S83</f>
        <v>0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48.28</v>
      </c>
      <c r="AB83" s="75">
        <f>-STOA!Q83</f>
        <v>0</v>
      </c>
      <c r="AC83">
        <f t="shared" si="3"/>
        <v>1.1286880079999999</v>
      </c>
      <c r="AD83">
        <f t="shared" si="4"/>
        <v>133.23893199199998</v>
      </c>
      <c r="AE83">
        <f>'IDT-1'!E83</f>
        <v>0</v>
      </c>
      <c r="AF83" s="24"/>
      <c r="AG83">
        <f t="shared" si="5"/>
        <v>133.23893199199998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61.79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1.29762</v>
      </c>
      <c r="E84">
        <f>GT_NG!S84</f>
        <v>0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48.28</v>
      </c>
      <c r="AB84" s="75">
        <f>-STOA!Q84</f>
        <v>0</v>
      </c>
      <c r="AC84">
        <f t="shared" si="3"/>
        <v>1.104328008</v>
      </c>
      <c r="AD84">
        <f t="shared" si="4"/>
        <v>130.363291992</v>
      </c>
      <c r="AE84">
        <f>'IDT-1'!E84</f>
        <v>0</v>
      </c>
      <c r="AF84" s="24"/>
      <c r="AG84">
        <f t="shared" si="5"/>
        <v>130.363291992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58.89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1.29762</v>
      </c>
      <c r="E85">
        <f>GT_NG!S85</f>
        <v>0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48.28</v>
      </c>
      <c r="AB85" s="75">
        <f>-STOA!Q85</f>
        <v>0</v>
      </c>
      <c r="AC85">
        <f t="shared" si="3"/>
        <v>1.080052008</v>
      </c>
      <c r="AD85">
        <f t="shared" si="4"/>
        <v>127.497567992</v>
      </c>
      <c r="AE85">
        <f>'IDT-1'!E85</f>
        <v>0</v>
      </c>
      <c r="AF85" s="24"/>
      <c r="AG85">
        <f t="shared" si="5"/>
        <v>127.497567992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56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1.29762</v>
      </c>
      <c r="E86">
        <f>GT_NG!S86</f>
        <v>0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48.28</v>
      </c>
      <c r="AB86" s="75">
        <f>-STOA!Q86</f>
        <v>0</v>
      </c>
      <c r="AC86">
        <f t="shared" si="3"/>
        <v>1.0556920079999998</v>
      </c>
      <c r="AD86">
        <f t="shared" si="4"/>
        <v>124.621927992</v>
      </c>
      <c r="AE86">
        <f>'IDT-1'!E86</f>
        <v>0</v>
      </c>
      <c r="AF86" s="24"/>
      <c r="AG86">
        <f t="shared" si="5"/>
        <v>124.621927992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53.1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1.29762</v>
      </c>
      <c r="E87">
        <f>GT_NG!S87</f>
        <v>0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48.28</v>
      </c>
      <c r="AB87" s="75">
        <f>-STOA!Q87</f>
        <v>0</v>
      </c>
      <c r="AC87">
        <f t="shared" si="3"/>
        <v>1.0314160079999999</v>
      </c>
      <c r="AD87">
        <f t="shared" si="4"/>
        <v>121.75620399200001</v>
      </c>
      <c r="AE87">
        <f>'IDT-1'!E87</f>
        <v>0</v>
      </c>
      <c r="AF87" s="24"/>
      <c r="AG87">
        <f t="shared" si="5"/>
        <v>121.75620399200001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50.21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1.29762</v>
      </c>
      <c r="E88">
        <f>GT_NG!S88</f>
        <v>0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48.28</v>
      </c>
      <c r="AB88" s="75">
        <f>-STOA!Q88</f>
        <v>0</v>
      </c>
      <c r="AC88">
        <f t="shared" si="3"/>
        <v>1.0070560079999999</v>
      </c>
      <c r="AD88">
        <f t="shared" si="4"/>
        <v>118.88056399199999</v>
      </c>
      <c r="AE88">
        <f>'IDT-1'!E88</f>
        <v>0</v>
      </c>
      <c r="AF88" s="24"/>
      <c r="AG88">
        <f t="shared" si="5"/>
        <v>118.88056399199999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47.31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1.29762</v>
      </c>
      <c r="E89">
        <f>GT_NG!S89</f>
        <v>0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48.28</v>
      </c>
      <c r="AB89" s="75">
        <f>-STOA!Q89</f>
        <v>0</v>
      </c>
      <c r="AC89">
        <f t="shared" si="3"/>
        <v>0.99084400799999994</v>
      </c>
      <c r="AD89">
        <f t="shared" si="4"/>
        <v>116.966775992</v>
      </c>
      <c r="AE89">
        <f>'IDT-1'!E89</f>
        <v>0</v>
      </c>
      <c r="AF89" s="24"/>
      <c r="AG89">
        <f t="shared" si="5"/>
        <v>116.966775992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45.38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1.29762</v>
      </c>
      <c r="E90">
        <f>GT_NG!S90</f>
        <v>0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48.28</v>
      </c>
      <c r="AB90" s="75">
        <f>-STOA!Q90</f>
        <v>0</v>
      </c>
      <c r="AC90">
        <f t="shared" si="3"/>
        <v>0.96648400799999989</v>
      </c>
      <c r="AD90">
        <f t="shared" si="4"/>
        <v>114.09113599199999</v>
      </c>
      <c r="AE90">
        <f>'IDT-1'!E90</f>
        <v>0</v>
      </c>
      <c r="AF90" s="24"/>
      <c r="AG90">
        <f t="shared" si="5"/>
        <v>114.09113599199999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42.48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1.29762</v>
      </c>
      <c r="E91">
        <f>GT_NG!S91</f>
        <v>0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48.28</v>
      </c>
      <c r="AB91" s="75">
        <f>-STOA!Q91</f>
        <v>0</v>
      </c>
      <c r="AC91">
        <f t="shared" si="3"/>
        <v>0.94220800799999993</v>
      </c>
      <c r="AD91">
        <f t="shared" si="4"/>
        <v>111.22541199200001</v>
      </c>
      <c r="AE91">
        <f>'IDT-1'!E91</f>
        <v>0</v>
      </c>
      <c r="AF91" s="24"/>
      <c r="AG91">
        <f t="shared" si="5"/>
        <v>111.22541199200001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39.590000000000003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1.29762</v>
      </c>
      <c r="E92">
        <f>GT_NG!S92</f>
        <v>0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48.28</v>
      </c>
      <c r="AB92" s="75">
        <f>-STOA!Q92</f>
        <v>0</v>
      </c>
      <c r="AC92">
        <f t="shared" si="3"/>
        <v>0.92591200799999995</v>
      </c>
      <c r="AD92">
        <f t="shared" si="4"/>
        <v>109.301707992</v>
      </c>
      <c r="AE92">
        <f>'IDT-1'!E92</f>
        <v>0</v>
      </c>
      <c r="AF92" s="24"/>
      <c r="AG92">
        <f t="shared" si="5"/>
        <v>109.301707992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37.65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1.29762</v>
      </c>
      <c r="E93">
        <f>GT_NG!S93</f>
        <v>0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48.28</v>
      </c>
      <c r="AB93" s="75">
        <f>-STOA!Q93</f>
        <v>0</v>
      </c>
      <c r="AC93">
        <f t="shared" si="3"/>
        <v>0.90961600799999998</v>
      </c>
      <c r="AD93">
        <f t="shared" si="4"/>
        <v>107.378003992</v>
      </c>
      <c r="AE93">
        <f>'IDT-1'!E93</f>
        <v>0</v>
      </c>
      <c r="AF93" s="24"/>
      <c r="AG93">
        <f t="shared" si="5"/>
        <v>107.378003992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35.71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1.29762</v>
      </c>
      <c r="E94">
        <f>GT_NG!S94</f>
        <v>0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48.28</v>
      </c>
      <c r="AB94" s="75">
        <f>-STOA!Q94</f>
        <v>0</v>
      </c>
      <c r="AC94">
        <f t="shared" si="3"/>
        <v>0.89357200799999992</v>
      </c>
      <c r="AD94">
        <f t="shared" si="4"/>
        <v>105.48404799199999</v>
      </c>
      <c r="AE94">
        <f>'IDT-1'!E94</f>
        <v>0</v>
      </c>
      <c r="AF94" s="24"/>
      <c r="AG94">
        <f t="shared" si="5"/>
        <v>105.48404799199999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33.799999999999997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1.29762</v>
      </c>
      <c r="E95">
        <f>GT_NG!S95</f>
        <v>0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48.28</v>
      </c>
      <c r="AB95" s="75">
        <f>-STOA!Q95</f>
        <v>0</v>
      </c>
      <c r="AC95">
        <f t="shared" si="3"/>
        <v>0.87719200799999997</v>
      </c>
      <c r="AD95">
        <f t="shared" si="4"/>
        <v>103.550427992</v>
      </c>
      <c r="AE95">
        <f>'IDT-1'!E95</f>
        <v>0</v>
      </c>
      <c r="AF95" s="24"/>
      <c r="AG95">
        <f t="shared" si="5"/>
        <v>103.550427992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31.85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1.29762</v>
      </c>
      <c r="E96">
        <f>GT_NG!S96</f>
        <v>0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48.28</v>
      </c>
      <c r="AB96" s="75">
        <f>-STOA!Q96</f>
        <v>0</v>
      </c>
      <c r="AC96">
        <f t="shared" si="3"/>
        <v>0.852916008</v>
      </c>
      <c r="AD96">
        <f t="shared" si="4"/>
        <v>100.68470399200001</v>
      </c>
      <c r="AE96">
        <f>'IDT-1'!E96</f>
        <v>0</v>
      </c>
      <c r="AF96" s="24"/>
      <c r="AG96">
        <f t="shared" si="5"/>
        <v>100.68470399200001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28.96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1.29762</v>
      </c>
      <c r="E97">
        <f>GT_NG!S97</f>
        <v>0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23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48.28</v>
      </c>
      <c r="AB97" s="75">
        <f>-STOA!Q97</f>
        <v>0</v>
      </c>
      <c r="AC97">
        <f t="shared" si="3"/>
        <v>0.836704008</v>
      </c>
      <c r="AD97">
        <f t="shared" si="4"/>
        <v>98.770915991999999</v>
      </c>
      <c r="AE97">
        <f>'IDT-1'!E97</f>
        <v>0</v>
      </c>
      <c r="AF97" s="24"/>
      <c r="AG97">
        <f t="shared" si="5"/>
        <v>98.770915991999999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27.03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1.29762</v>
      </c>
      <c r="E98">
        <f>GT_NG!S98</f>
        <v>0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23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48.28</v>
      </c>
      <c r="AB98" s="75">
        <f>-STOA!Q98</f>
        <v>0</v>
      </c>
      <c r="AC98">
        <f t="shared" si="3"/>
        <v>0.81242800799999992</v>
      </c>
      <c r="AD98">
        <f t="shared" si="4"/>
        <v>95.905191991999999</v>
      </c>
      <c r="AE98">
        <f>'IDT-1'!E98</f>
        <v>0</v>
      </c>
      <c r="AF98" s="24"/>
      <c r="AG98">
        <f t="shared" si="5"/>
        <v>95.905191991999999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24.14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0.55199895535268206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1.3657849999999987</v>
      </c>
      <c r="AB99" s="75">
        <f t="shared" si="6"/>
        <v>0</v>
      </c>
      <c r="AC99">
        <f t="shared" si="6"/>
        <v>2.6371020482962505E-2</v>
      </c>
      <c r="AD99">
        <f t="shared" si="6"/>
        <v>3.1130361798697193</v>
      </c>
      <c r="AE99">
        <f t="shared" si="6"/>
        <v>0</v>
      </c>
      <c r="AG99">
        <f t="shared" si="6"/>
        <v>3.1130361798697193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1.1907099999999999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3"/>
    </row>
    <row r="102" spans="1:48">
      <c r="AT102" s="152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90">
        <f>Allocation_SG!A1</f>
        <v>45370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5.8211999999999993E-2</v>
      </c>
      <c r="AD3">
        <f>SUM(B3:AB3,AI3:AV3)-AC3</f>
        <v>6.8717879999999996</v>
      </c>
      <c r="AE3">
        <f>'IDT-1'!D3</f>
        <v>0</v>
      </c>
      <c r="AF3" s="24"/>
      <c r="AG3">
        <f>SUM(AD3:AF3)</f>
        <v>6.8717879999999996</v>
      </c>
      <c r="AI3" s="34">
        <f>PXIL!L3</f>
        <v>0</v>
      </c>
      <c r="AJ3" s="34">
        <f>PXIL!R3</f>
        <v>0</v>
      </c>
      <c r="AK3" s="34">
        <f>RTM_IEX!L3</f>
        <v>1.93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5.4179999999999992E-2</v>
      </c>
      <c r="AD4">
        <f t="shared" ref="AD4:AD67" si="1">SUM(B4:AB4,AI4:AV4)-AC4</f>
        <v>6.3958200000000005</v>
      </c>
      <c r="AE4">
        <f>'IDT-1'!D4</f>
        <v>0</v>
      </c>
      <c r="AF4" s="24"/>
      <c r="AG4">
        <f t="shared" ref="AG4:AG67" si="2">SUM(AD4:AF4)</f>
        <v>6.3958200000000005</v>
      </c>
      <c r="AI4" s="34">
        <f>PXIL!L4</f>
        <v>0</v>
      </c>
      <c r="AJ4" s="34">
        <f>PXIL!R4</f>
        <v>0</v>
      </c>
      <c r="AK4" s="34">
        <f>RTM_IEX!L4</f>
        <v>1.45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5.4179999999999992E-2</v>
      </c>
      <c r="AD5">
        <f t="shared" si="1"/>
        <v>6.3958200000000005</v>
      </c>
      <c r="AE5">
        <f>'IDT-1'!D5</f>
        <v>0</v>
      </c>
      <c r="AF5" s="24"/>
      <c r="AG5">
        <f t="shared" si="2"/>
        <v>6.3958200000000005</v>
      </c>
      <c r="AI5" s="34">
        <f>PXIL!L5</f>
        <v>0</v>
      </c>
      <c r="AJ5" s="34">
        <f>PXIL!R5</f>
        <v>0</v>
      </c>
      <c r="AK5" s="34">
        <f>RTM_IEX!L5</f>
        <v>1.45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5.4179999999999992E-2</v>
      </c>
      <c r="AD6">
        <f t="shared" si="1"/>
        <v>6.3958200000000005</v>
      </c>
      <c r="AE6">
        <f>'IDT-1'!D6</f>
        <v>0</v>
      </c>
      <c r="AF6" s="24"/>
      <c r="AG6">
        <f t="shared" si="2"/>
        <v>6.3958200000000005</v>
      </c>
      <c r="AI6" s="34">
        <f>PXIL!L6</f>
        <v>0</v>
      </c>
      <c r="AJ6" s="34">
        <f>PXIL!R6</f>
        <v>0</v>
      </c>
      <c r="AK6" s="34">
        <f>RTM_IEX!L6</f>
        <v>1.45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5.4179999999999992E-2</v>
      </c>
      <c r="AD7">
        <f t="shared" si="1"/>
        <v>6.3958200000000005</v>
      </c>
      <c r="AE7">
        <f>'IDT-1'!D7</f>
        <v>0</v>
      </c>
      <c r="AF7" s="24"/>
      <c r="AG7">
        <f t="shared" si="2"/>
        <v>6.3958200000000005</v>
      </c>
      <c r="AI7" s="34">
        <f>PXIL!L7</f>
        <v>0</v>
      </c>
      <c r="AJ7" s="34">
        <f>PXIL!R7</f>
        <v>0</v>
      </c>
      <c r="AK7" s="34">
        <f>RTM_IEX!L7</f>
        <v>1.45</v>
      </c>
      <c r="AL7" s="34">
        <f>RTM_IEX!R7</f>
        <v>0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5.4179999999999992E-2</v>
      </c>
      <c r="AD8">
        <f t="shared" si="1"/>
        <v>6.3958200000000005</v>
      </c>
      <c r="AE8">
        <f>'IDT-1'!D8</f>
        <v>0</v>
      </c>
      <c r="AF8" s="24"/>
      <c r="AG8">
        <f t="shared" si="2"/>
        <v>6.3958200000000005</v>
      </c>
      <c r="AI8" s="34">
        <f>PXIL!L8</f>
        <v>0</v>
      </c>
      <c r="AJ8" s="34">
        <f>PXIL!R8</f>
        <v>0</v>
      </c>
      <c r="AK8" s="34">
        <f>RTM_IEX!L8</f>
        <v>1.45</v>
      </c>
      <c r="AL8" s="34">
        <f>RTM_IEX!R8</f>
        <v>0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5.0147999999999998E-2</v>
      </c>
      <c r="AD9">
        <f t="shared" si="1"/>
        <v>5.9198519999999997</v>
      </c>
      <c r="AE9">
        <f>'IDT-1'!D9</f>
        <v>0</v>
      </c>
      <c r="AF9" s="24"/>
      <c r="AG9">
        <f t="shared" si="2"/>
        <v>5.9198519999999997</v>
      </c>
      <c r="AI9" s="34">
        <f>PXIL!L9</f>
        <v>0</v>
      </c>
      <c r="AJ9" s="34">
        <f>PXIL!R9</f>
        <v>0</v>
      </c>
      <c r="AK9" s="34">
        <f>RTM_IEX!L9</f>
        <v>0.97</v>
      </c>
      <c r="AL9" s="34">
        <f>RTM_IEX!R9</f>
        <v>0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5.0147999999999998E-2</v>
      </c>
      <c r="AD10">
        <f t="shared" si="1"/>
        <v>5.9198519999999997</v>
      </c>
      <c r="AE10">
        <f>'IDT-1'!D10</f>
        <v>0</v>
      </c>
      <c r="AF10" s="24"/>
      <c r="AG10">
        <f t="shared" si="2"/>
        <v>5.9198519999999997</v>
      </c>
      <c r="AI10" s="34">
        <f>PXIL!L10</f>
        <v>0</v>
      </c>
      <c r="AJ10" s="34">
        <f>PXIL!R10</f>
        <v>0</v>
      </c>
      <c r="AK10" s="34">
        <f>RTM_IEX!L10</f>
        <v>0.97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5.0147999999999998E-2</v>
      </c>
      <c r="AD11">
        <f t="shared" si="1"/>
        <v>5.9198519999999997</v>
      </c>
      <c r="AE11">
        <f>'IDT-1'!D11</f>
        <v>0</v>
      </c>
      <c r="AF11" s="24"/>
      <c r="AG11">
        <f t="shared" si="2"/>
        <v>5.9198519999999997</v>
      </c>
      <c r="AI11" s="34">
        <f>PXIL!L11</f>
        <v>0</v>
      </c>
      <c r="AJ11" s="34">
        <f>PXIL!R11</f>
        <v>0</v>
      </c>
      <c r="AK11" s="34">
        <f>RTM_IEX!L11</f>
        <v>0.97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5.0147999999999998E-2</v>
      </c>
      <c r="AD12">
        <f t="shared" si="1"/>
        <v>5.9198519999999997</v>
      </c>
      <c r="AE12">
        <f>'IDT-1'!D12</f>
        <v>0</v>
      </c>
      <c r="AF12" s="24"/>
      <c r="AG12">
        <f t="shared" si="2"/>
        <v>5.9198519999999997</v>
      </c>
      <c r="AI12" s="34">
        <f>PXIL!L12</f>
        <v>0</v>
      </c>
      <c r="AJ12" s="34">
        <f>PXIL!R12</f>
        <v>0</v>
      </c>
      <c r="AK12" s="34">
        <f>RTM_IEX!L12</f>
        <v>0.97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5.0147999999999998E-2</v>
      </c>
      <c r="AD13">
        <f t="shared" si="1"/>
        <v>5.9198519999999997</v>
      </c>
      <c r="AE13">
        <f>'IDT-1'!D13</f>
        <v>0</v>
      </c>
      <c r="AF13" s="24"/>
      <c r="AG13">
        <f t="shared" si="2"/>
        <v>5.9198519999999997</v>
      </c>
      <c r="AI13" s="34">
        <f>PXIL!L13</f>
        <v>0</v>
      </c>
      <c r="AJ13" s="34">
        <f>PXIL!R13</f>
        <v>0</v>
      </c>
      <c r="AK13" s="34">
        <f>RTM_IEX!L13</f>
        <v>0.97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5.0147999999999998E-2</v>
      </c>
      <c r="AD14">
        <f t="shared" si="1"/>
        <v>5.9198519999999997</v>
      </c>
      <c r="AE14">
        <f>'IDT-1'!D14</f>
        <v>0</v>
      </c>
      <c r="AF14" s="24"/>
      <c r="AG14">
        <f t="shared" si="2"/>
        <v>5.9198519999999997</v>
      </c>
      <c r="AI14" s="34">
        <f>PXIL!L14</f>
        <v>0</v>
      </c>
      <c r="AJ14" s="34">
        <f>PXIL!R14</f>
        <v>0</v>
      </c>
      <c r="AK14" s="34">
        <f>RTM_IEX!L14</f>
        <v>0.97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5.0147999999999998E-2</v>
      </c>
      <c r="AD15">
        <f t="shared" si="1"/>
        <v>5.9198519999999997</v>
      </c>
      <c r="AE15">
        <f>'IDT-1'!D15</f>
        <v>0</v>
      </c>
      <c r="AF15" s="24"/>
      <c r="AG15">
        <f t="shared" si="2"/>
        <v>5.9198519999999997</v>
      </c>
      <c r="AI15" s="34">
        <f>PXIL!L15</f>
        <v>0</v>
      </c>
      <c r="AJ15" s="34">
        <f>PXIL!R15</f>
        <v>0</v>
      </c>
      <c r="AK15" s="34">
        <f>RTM_IEX!L15</f>
        <v>0.97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5.0147999999999998E-2</v>
      </c>
      <c r="AD16">
        <f t="shared" si="1"/>
        <v>5.9198519999999997</v>
      </c>
      <c r="AE16">
        <f>'IDT-1'!D16</f>
        <v>0</v>
      </c>
      <c r="AF16" s="24"/>
      <c r="AG16">
        <f t="shared" si="2"/>
        <v>5.9198519999999997</v>
      </c>
      <c r="AI16" s="34">
        <f>PXIL!L16</f>
        <v>0</v>
      </c>
      <c r="AJ16" s="34">
        <f>PXIL!R16</f>
        <v>0</v>
      </c>
      <c r="AK16" s="34">
        <f>RTM_IEX!L16</f>
        <v>0.97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5.0147999999999998E-2</v>
      </c>
      <c r="AD17">
        <f t="shared" si="1"/>
        <v>5.9198519999999997</v>
      </c>
      <c r="AE17">
        <f>'IDT-1'!D17</f>
        <v>0</v>
      </c>
      <c r="AF17" s="24"/>
      <c r="AG17">
        <f t="shared" si="2"/>
        <v>5.9198519999999997</v>
      </c>
      <c r="AI17" s="34">
        <f>PXIL!L17</f>
        <v>0</v>
      </c>
      <c r="AJ17" s="34">
        <f>PXIL!R17</f>
        <v>0</v>
      </c>
      <c r="AK17" s="34">
        <f>RTM_IEX!L17</f>
        <v>0.97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5.4179999999999992E-2</v>
      </c>
      <c r="AD18">
        <f t="shared" si="1"/>
        <v>6.3958200000000005</v>
      </c>
      <c r="AE18">
        <f>'IDT-1'!D18</f>
        <v>0</v>
      </c>
      <c r="AF18" s="24"/>
      <c r="AG18">
        <f t="shared" si="2"/>
        <v>6.3958200000000005</v>
      </c>
      <c r="AI18" s="34">
        <f>PXIL!L18</f>
        <v>0</v>
      </c>
      <c r="AJ18" s="34">
        <f>PXIL!R18</f>
        <v>0</v>
      </c>
      <c r="AK18" s="34">
        <f>RTM_IEX!L18</f>
        <v>1.45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5.4179999999999992E-2</v>
      </c>
      <c r="AD19">
        <f t="shared" si="1"/>
        <v>6.3958200000000005</v>
      </c>
      <c r="AE19">
        <f>'IDT-1'!D19</f>
        <v>0</v>
      </c>
      <c r="AF19" s="24"/>
      <c r="AG19">
        <f t="shared" si="2"/>
        <v>6.3958200000000005</v>
      </c>
      <c r="AI19" s="34">
        <f>PXIL!L19</f>
        <v>0</v>
      </c>
      <c r="AJ19" s="34">
        <f>PXIL!R19</f>
        <v>0</v>
      </c>
      <c r="AK19" s="34">
        <f>RTM_IEX!L19</f>
        <v>1.45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6.2243999999999994E-2</v>
      </c>
      <c r="AD20">
        <f t="shared" si="1"/>
        <v>7.3477560000000004</v>
      </c>
      <c r="AE20">
        <f>'IDT-1'!D20</f>
        <v>0</v>
      </c>
      <c r="AF20" s="24"/>
      <c r="AG20">
        <f t="shared" si="2"/>
        <v>7.3477560000000004</v>
      </c>
      <c r="AI20" s="34">
        <f>PXIL!L20</f>
        <v>0</v>
      </c>
      <c r="AJ20" s="34">
        <f>PXIL!R20</f>
        <v>0</v>
      </c>
      <c r="AK20" s="34">
        <f>RTM_IEX!L20</f>
        <v>2.41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6.6359999999999988E-2</v>
      </c>
      <c r="AD21">
        <f t="shared" si="1"/>
        <v>7.8336399999999999</v>
      </c>
      <c r="AE21">
        <f>'IDT-1'!D21</f>
        <v>0</v>
      </c>
      <c r="AF21" s="24"/>
      <c r="AG21">
        <f t="shared" si="2"/>
        <v>7.8336399999999999</v>
      </c>
      <c r="AI21" s="34">
        <f>PXIL!L21</f>
        <v>0</v>
      </c>
      <c r="AJ21" s="34">
        <f>PXIL!R21</f>
        <v>0</v>
      </c>
      <c r="AK21" s="34">
        <f>RTM_IEX!L21</f>
        <v>2.9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7.0391999999999996E-2</v>
      </c>
      <c r="AD22">
        <f t="shared" si="1"/>
        <v>8.309607999999999</v>
      </c>
      <c r="AE22">
        <f>'IDT-1'!D22</f>
        <v>0</v>
      </c>
      <c r="AF22" s="24"/>
      <c r="AG22">
        <f t="shared" si="2"/>
        <v>8.309607999999999</v>
      </c>
      <c r="AI22" s="34">
        <f>PXIL!L22</f>
        <v>0</v>
      </c>
      <c r="AJ22" s="34">
        <f>PXIL!R22</f>
        <v>0</v>
      </c>
      <c r="AK22" s="34">
        <f>RTM_IEX!L22</f>
        <v>3.38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8.6603999999999987E-2</v>
      </c>
      <c r="AD23">
        <f t="shared" si="1"/>
        <v>10.223395999999999</v>
      </c>
      <c r="AE23">
        <f>'IDT-1'!D23</f>
        <v>0</v>
      </c>
      <c r="AF23" s="24"/>
      <c r="AG23">
        <f t="shared" si="2"/>
        <v>10.223395999999999</v>
      </c>
      <c r="AI23" s="34">
        <f>PXIL!L23</f>
        <v>0</v>
      </c>
      <c r="AJ23" s="34">
        <f>PXIL!R23</f>
        <v>0</v>
      </c>
      <c r="AK23" s="34">
        <f>RTM_IEX!L23</f>
        <v>5.31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9.4752000000000003E-2</v>
      </c>
      <c r="AD24">
        <f t="shared" si="1"/>
        <v>11.185248000000001</v>
      </c>
      <c r="AE24">
        <f>'IDT-1'!D24</f>
        <v>0</v>
      </c>
      <c r="AF24" s="24"/>
      <c r="AG24">
        <f t="shared" si="2"/>
        <v>11.185248000000001</v>
      </c>
      <c r="AI24" s="34">
        <f>PXIL!L24</f>
        <v>0</v>
      </c>
      <c r="AJ24" s="34">
        <f>PXIL!R24</f>
        <v>0</v>
      </c>
      <c r="AK24" s="34">
        <f>RTM_IEX!L24</f>
        <v>6.28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9.8783999999999983E-2</v>
      </c>
      <c r="AD25">
        <f t="shared" si="1"/>
        <v>11.661216</v>
      </c>
      <c r="AE25">
        <f>'IDT-1'!D25</f>
        <v>0</v>
      </c>
      <c r="AF25" s="24"/>
      <c r="AG25">
        <f t="shared" si="2"/>
        <v>11.661216</v>
      </c>
      <c r="AI25" s="34">
        <f>PXIL!L25</f>
        <v>0</v>
      </c>
      <c r="AJ25" s="34">
        <f>PXIL!R25</f>
        <v>0</v>
      </c>
      <c r="AK25" s="34">
        <f>RTM_IEX!L25</f>
        <v>6.76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0.12717600000000001</v>
      </c>
      <c r="AD26">
        <f t="shared" si="1"/>
        <v>15.012824</v>
      </c>
      <c r="AE26">
        <f>'IDT-1'!D26</f>
        <v>0</v>
      </c>
      <c r="AF26" s="24"/>
      <c r="AG26">
        <f t="shared" si="2"/>
        <v>15.012824</v>
      </c>
      <c r="AI26" s="34">
        <f>PXIL!L26</f>
        <v>0</v>
      </c>
      <c r="AJ26" s="34">
        <f>PXIL!R26</f>
        <v>0</v>
      </c>
      <c r="AK26" s="34">
        <f>RTM_IEX!L26</f>
        <v>10.14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0.13120799999999999</v>
      </c>
      <c r="AD27">
        <f t="shared" si="1"/>
        <v>15.488792</v>
      </c>
      <c r="AE27">
        <f>'IDT-1'!D27</f>
        <v>0</v>
      </c>
      <c r="AF27" s="24"/>
      <c r="AG27">
        <f t="shared" si="2"/>
        <v>15.488792</v>
      </c>
      <c r="AI27" s="34">
        <f>PXIL!L27</f>
        <v>0</v>
      </c>
      <c r="AJ27" s="34">
        <f>PXIL!R27</f>
        <v>0</v>
      </c>
      <c r="AK27" s="34">
        <f>RTM_IEX!L27</f>
        <v>10.62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0.14338799999999999</v>
      </c>
      <c r="AD28">
        <f t="shared" si="1"/>
        <v>16.926611999999999</v>
      </c>
      <c r="AE28">
        <f>'IDT-1'!D28</f>
        <v>0</v>
      </c>
      <c r="AF28" s="24"/>
      <c r="AG28">
        <f t="shared" si="2"/>
        <v>16.926611999999999</v>
      </c>
      <c r="AI28" s="34">
        <f>PXIL!L28</f>
        <v>0</v>
      </c>
      <c r="AJ28" s="34">
        <f>PXIL!R28</f>
        <v>0</v>
      </c>
      <c r="AK28" s="34">
        <f>RTM_IEX!L28</f>
        <v>12.07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</v>
      </c>
      <c r="AB29" s="75">
        <f>-STOA!R29</f>
        <v>0</v>
      </c>
      <c r="AC29">
        <f t="shared" si="0"/>
        <v>0.163632</v>
      </c>
      <c r="AD29">
        <f t="shared" si="1"/>
        <v>19.316368000000001</v>
      </c>
      <c r="AE29">
        <f>'IDT-1'!D29</f>
        <v>0</v>
      </c>
      <c r="AF29" s="24"/>
      <c r="AG29">
        <f t="shared" si="2"/>
        <v>19.316368000000001</v>
      </c>
      <c r="AI29" s="34">
        <f>PXIL!L29</f>
        <v>0</v>
      </c>
      <c r="AJ29" s="34">
        <f>PXIL!R29</f>
        <v>0</v>
      </c>
      <c r="AK29" s="34">
        <f>RTM_IEX!L29</f>
        <v>14.48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</v>
      </c>
      <c r="AB30" s="75">
        <f>-STOA!R30</f>
        <v>0</v>
      </c>
      <c r="AC30">
        <f t="shared" si="0"/>
        <v>0.16774800000000001</v>
      </c>
      <c r="AD30">
        <f t="shared" si="1"/>
        <v>19.802251999999999</v>
      </c>
      <c r="AE30">
        <f>'IDT-1'!D30</f>
        <v>0</v>
      </c>
      <c r="AF30" s="24"/>
      <c r="AG30">
        <f t="shared" si="2"/>
        <v>19.802251999999999</v>
      </c>
      <c r="AI30" s="34">
        <f>PXIL!L30</f>
        <v>0</v>
      </c>
      <c r="AJ30" s="34">
        <f>PXIL!R30</f>
        <v>0</v>
      </c>
      <c r="AK30" s="34">
        <f>RTM_IEX!L30</f>
        <v>14.97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0.28000000000000003</v>
      </c>
      <c r="AB31" s="75">
        <f>-STOA!R31</f>
        <v>0</v>
      </c>
      <c r="AC31">
        <f t="shared" si="0"/>
        <v>0.17413199999999998</v>
      </c>
      <c r="AD31">
        <f t="shared" si="1"/>
        <v>20.555868</v>
      </c>
      <c r="AE31">
        <f>'IDT-1'!D31</f>
        <v>0</v>
      </c>
      <c r="AF31" s="24"/>
      <c r="AG31">
        <f t="shared" si="2"/>
        <v>20.555868</v>
      </c>
      <c r="AI31" s="34">
        <f>PXIL!L31</f>
        <v>0</v>
      </c>
      <c r="AJ31" s="34">
        <f>PXIL!R31</f>
        <v>0</v>
      </c>
      <c r="AK31" s="34">
        <f>RTM_IEX!L31</f>
        <v>15.45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0.68</v>
      </c>
      <c r="AB32" s="75">
        <f>-STOA!R32</f>
        <v>0</v>
      </c>
      <c r="AC32">
        <f t="shared" si="0"/>
        <v>0.18152399999999999</v>
      </c>
      <c r="AD32">
        <f t="shared" si="1"/>
        <v>21.428476</v>
      </c>
      <c r="AE32">
        <f>'IDT-1'!D32</f>
        <v>0</v>
      </c>
      <c r="AF32" s="24"/>
      <c r="AG32">
        <f t="shared" si="2"/>
        <v>21.428476</v>
      </c>
      <c r="AI32" s="34">
        <f>PXIL!L32</f>
        <v>0</v>
      </c>
      <c r="AJ32" s="34">
        <f>PXIL!R32</f>
        <v>0</v>
      </c>
      <c r="AK32" s="34">
        <f>RTM_IEX!L32</f>
        <v>15.93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1.0900000000000001</v>
      </c>
      <c r="AB33" s="75">
        <f>-STOA!R33</f>
        <v>0</v>
      </c>
      <c r="AC33">
        <f t="shared" si="0"/>
        <v>0.18093599999999999</v>
      </c>
      <c r="AD33">
        <f t="shared" si="1"/>
        <v>21.359064</v>
      </c>
      <c r="AE33">
        <f>'IDT-1'!D33</f>
        <v>0</v>
      </c>
      <c r="AF33" s="24"/>
      <c r="AG33">
        <f t="shared" si="2"/>
        <v>21.359064</v>
      </c>
      <c r="AI33" s="34">
        <f>PXIL!L33</f>
        <v>0</v>
      </c>
      <c r="AJ33" s="34">
        <f>PXIL!R33</f>
        <v>0</v>
      </c>
      <c r="AK33" s="34">
        <f>RTM_IEX!L33</f>
        <v>15.45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1.53</v>
      </c>
      <c r="AB34" s="75">
        <f>-STOA!R34</f>
        <v>0</v>
      </c>
      <c r="AC34">
        <f t="shared" si="0"/>
        <v>0.17648399999999997</v>
      </c>
      <c r="AD34">
        <f t="shared" si="1"/>
        <v>20.833516000000003</v>
      </c>
      <c r="AE34">
        <f>'IDT-1'!D34</f>
        <v>0</v>
      </c>
      <c r="AF34" s="24"/>
      <c r="AG34">
        <f t="shared" si="2"/>
        <v>20.833516000000003</v>
      </c>
      <c r="AI34" s="34">
        <f>PXIL!L34</f>
        <v>0</v>
      </c>
      <c r="AJ34" s="34">
        <f>PXIL!R34</f>
        <v>0</v>
      </c>
      <c r="AK34" s="34">
        <f>RTM_IEX!L34</f>
        <v>14.48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2.19</v>
      </c>
      <c r="AB35" s="75">
        <f>-STOA!R35</f>
        <v>0</v>
      </c>
      <c r="AC35">
        <f t="shared" si="0"/>
        <v>0.17396399999999998</v>
      </c>
      <c r="AD35">
        <f t="shared" si="1"/>
        <v>20.536035999999999</v>
      </c>
      <c r="AE35">
        <f>'IDT-1'!D35</f>
        <v>0</v>
      </c>
      <c r="AF35" s="24"/>
      <c r="AG35">
        <f t="shared" si="2"/>
        <v>20.536035999999999</v>
      </c>
      <c r="AI35" s="34">
        <f>PXIL!L35</f>
        <v>0</v>
      </c>
      <c r="AJ35" s="34">
        <f>PXIL!R35</f>
        <v>0</v>
      </c>
      <c r="AK35" s="34">
        <f>RTM_IEX!L35</f>
        <v>13.52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2.59</v>
      </c>
      <c r="AB36" s="75">
        <f>-STOA!R36</f>
        <v>0</v>
      </c>
      <c r="AC36">
        <f t="shared" si="0"/>
        <v>0.16917599999999999</v>
      </c>
      <c r="AD36">
        <f t="shared" si="1"/>
        <v>19.970824</v>
      </c>
      <c r="AE36">
        <f>'IDT-1'!D36</f>
        <v>0</v>
      </c>
      <c r="AF36" s="24"/>
      <c r="AG36">
        <f t="shared" si="2"/>
        <v>19.970824</v>
      </c>
      <c r="AI36" s="34">
        <f>PXIL!L36</f>
        <v>0</v>
      </c>
      <c r="AJ36" s="34">
        <f>PXIL!R36</f>
        <v>0</v>
      </c>
      <c r="AK36" s="34">
        <f>RTM_IEX!L36</f>
        <v>12.55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3.46</v>
      </c>
      <c r="AB37" s="75">
        <f>-STOA!R37</f>
        <v>0</v>
      </c>
      <c r="AC37">
        <f t="shared" si="0"/>
        <v>0.16027199999999997</v>
      </c>
      <c r="AD37">
        <f t="shared" si="1"/>
        <v>18.919727999999999</v>
      </c>
      <c r="AE37">
        <f>'IDT-1'!D37</f>
        <v>0</v>
      </c>
      <c r="AF37" s="24"/>
      <c r="AG37">
        <f t="shared" si="2"/>
        <v>18.919727999999999</v>
      </c>
      <c r="AI37" s="34">
        <f>PXIL!L37</f>
        <v>0</v>
      </c>
      <c r="AJ37" s="34">
        <f>PXIL!R37</f>
        <v>0</v>
      </c>
      <c r="AK37" s="34">
        <f>RTM_IEX!L37</f>
        <v>10.62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4.2</v>
      </c>
      <c r="AB38" s="75">
        <f>-STOA!R38</f>
        <v>0</v>
      </c>
      <c r="AC38">
        <f t="shared" si="0"/>
        <v>0.15842399999999998</v>
      </c>
      <c r="AD38">
        <f t="shared" si="1"/>
        <v>18.701575999999999</v>
      </c>
      <c r="AE38">
        <f>'IDT-1'!D38</f>
        <v>0</v>
      </c>
      <c r="AF38" s="24"/>
      <c r="AG38">
        <f t="shared" si="2"/>
        <v>18.701575999999999</v>
      </c>
      <c r="AI38" s="34">
        <f>PXIL!L38</f>
        <v>0</v>
      </c>
      <c r="AJ38" s="34">
        <f>PXIL!R38</f>
        <v>0</v>
      </c>
      <c r="AK38" s="34">
        <f>RTM_IEX!L38</f>
        <v>9.66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4.83</v>
      </c>
      <c r="AB39" s="75">
        <f>-STOA!R39</f>
        <v>0</v>
      </c>
      <c r="AC39">
        <f t="shared" si="0"/>
        <v>0.14742</v>
      </c>
      <c r="AD39">
        <f t="shared" si="1"/>
        <v>17.40258</v>
      </c>
      <c r="AE39">
        <f>'IDT-1'!D39</f>
        <v>0</v>
      </c>
      <c r="AF39" s="24"/>
      <c r="AG39">
        <f t="shared" si="2"/>
        <v>17.40258</v>
      </c>
      <c r="AI39" s="34">
        <f>PXIL!L39</f>
        <v>0</v>
      </c>
      <c r="AJ39" s="34">
        <f>PXIL!R39</f>
        <v>0</v>
      </c>
      <c r="AK39" s="34">
        <f>RTM_IEX!L39</f>
        <v>7.72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5.43</v>
      </c>
      <c r="AB40" s="75">
        <f>-STOA!R40</f>
        <v>0</v>
      </c>
      <c r="AC40">
        <f t="shared" si="0"/>
        <v>0.144396</v>
      </c>
      <c r="AD40">
        <f t="shared" si="1"/>
        <v>17.045603999999997</v>
      </c>
      <c r="AE40">
        <f>'IDT-1'!D40</f>
        <v>0</v>
      </c>
      <c r="AF40" s="24"/>
      <c r="AG40">
        <f t="shared" si="2"/>
        <v>17.045603999999997</v>
      </c>
      <c r="AI40" s="34">
        <f>PXIL!L40</f>
        <v>0</v>
      </c>
      <c r="AJ40" s="34">
        <f>PXIL!R40</f>
        <v>0</v>
      </c>
      <c r="AK40" s="34">
        <f>RTM_IEX!L40</f>
        <v>6.76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5.98</v>
      </c>
      <c r="AB41" s="75">
        <f>-STOA!R41</f>
        <v>0</v>
      </c>
      <c r="AC41">
        <f t="shared" si="0"/>
        <v>0.144984</v>
      </c>
      <c r="AD41">
        <f t="shared" si="1"/>
        <v>17.115016000000001</v>
      </c>
      <c r="AE41">
        <f>'IDT-1'!D41</f>
        <v>0</v>
      </c>
      <c r="AF41" s="24"/>
      <c r="AG41">
        <f t="shared" si="2"/>
        <v>17.115016000000001</v>
      </c>
      <c r="AI41" s="34">
        <f>PXIL!L41</f>
        <v>0</v>
      </c>
      <c r="AJ41" s="34">
        <f>PXIL!R41</f>
        <v>0</v>
      </c>
      <c r="AK41" s="34">
        <f>RTM_IEX!L41</f>
        <v>6.28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6.49</v>
      </c>
      <c r="AB42" s="75">
        <f>-STOA!R42</f>
        <v>0</v>
      </c>
      <c r="AC42">
        <f t="shared" si="0"/>
        <v>0.14111999999999997</v>
      </c>
      <c r="AD42">
        <f t="shared" si="1"/>
        <v>16.65888</v>
      </c>
      <c r="AE42">
        <f>'IDT-1'!D42</f>
        <v>0</v>
      </c>
      <c r="AF42" s="24"/>
      <c r="AG42">
        <f t="shared" si="2"/>
        <v>16.65888</v>
      </c>
      <c r="AI42" s="34">
        <f>PXIL!L42</f>
        <v>0</v>
      </c>
      <c r="AJ42" s="34">
        <f>PXIL!R42</f>
        <v>0</v>
      </c>
      <c r="AK42" s="34">
        <f>RTM_IEX!L42</f>
        <v>5.31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6.92</v>
      </c>
      <c r="AB43" s="75">
        <f>-STOA!R43</f>
        <v>0</v>
      </c>
      <c r="AC43">
        <f t="shared" si="0"/>
        <v>0.13658399999999998</v>
      </c>
      <c r="AD43">
        <f t="shared" si="1"/>
        <v>16.123415999999999</v>
      </c>
      <c r="AE43">
        <f>'IDT-1'!D43</f>
        <v>0</v>
      </c>
      <c r="AF43" s="24"/>
      <c r="AG43">
        <f t="shared" si="2"/>
        <v>16.123415999999999</v>
      </c>
      <c r="AI43" s="34">
        <f>PXIL!L43</f>
        <v>0</v>
      </c>
      <c r="AJ43" s="34">
        <f>PXIL!R43</f>
        <v>0</v>
      </c>
      <c r="AK43" s="34">
        <f>RTM_IEX!L43</f>
        <v>4.34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7.29</v>
      </c>
      <c r="AB44" s="75">
        <f>-STOA!R44</f>
        <v>0</v>
      </c>
      <c r="AC44">
        <f t="shared" si="0"/>
        <v>0.138096</v>
      </c>
      <c r="AD44">
        <f t="shared" si="1"/>
        <v>16.301903999999997</v>
      </c>
      <c r="AE44">
        <f>'IDT-1'!D44</f>
        <v>0</v>
      </c>
      <c r="AF44" s="24"/>
      <c r="AG44">
        <f t="shared" si="2"/>
        <v>16.301903999999997</v>
      </c>
      <c r="AI44" s="34">
        <f>PXIL!L44</f>
        <v>0</v>
      </c>
      <c r="AJ44" s="34">
        <f>PXIL!R44</f>
        <v>0</v>
      </c>
      <c r="AK44" s="34">
        <f>RTM_IEX!L44</f>
        <v>4.1500000000000004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7.34</v>
      </c>
      <c r="AB45" s="75">
        <f>-STOA!R45</f>
        <v>0</v>
      </c>
      <c r="AC45">
        <f t="shared" si="0"/>
        <v>0.13045199999999998</v>
      </c>
      <c r="AD45">
        <f t="shared" si="1"/>
        <v>15.399547999999999</v>
      </c>
      <c r="AE45">
        <f>'IDT-1'!D45</f>
        <v>0</v>
      </c>
      <c r="AF45" s="24"/>
      <c r="AG45">
        <f t="shared" si="2"/>
        <v>15.399547999999999</v>
      </c>
      <c r="AI45" s="34">
        <f>PXIL!L45</f>
        <v>0</v>
      </c>
      <c r="AJ45" s="34">
        <f>PXIL!R45</f>
        <v>0</v>
      </c>
      <c r="AK45" s="34">
        <f>RTM_IEX!L45</f>
        <v>3.19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7.58</v>
      </c>
      <c r="AB46" s="75">
        <f>-STOA!R46</f>
        <v>0</v>
      </c>
      <c r="AC46">
        <f t="shared" si="0"/>
        <v>0.13003199999999998</v>
      </c>
      <c r="AD46">
        <f t="shared" si="1"/>
        <v>15.349968000000001</v>
      </c>
      <c r="AE46">
        <f>'IDT-1'!D46</f>
        <v>0</v>
      </c>
      <c r="AF46" s="24"/>
      <c r="AG46">
        <f t="shared" si="2"/>
        <v>15.349968000000001</v>
      </c>
      <c r="AI46" s="34">
        <f>PXIL!L46</f>
        <v>0</v>
      </c>
      <c r="AJ46" s="34">
        <f>PXIL!R46</f>
        <v>0</v>
      </c>
      <c r="AK46" s="34">
        <f>RTM_IEX!L46</f>
        <v>2.9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7.72</v>
      </c>
      <c r="AB47" s="75">
        <f>-STOA!R47</f>
        <v>0</v>
      </c>
      <c r="AC47">
        <f t="shared" si="0"/>
        <v>0.12305999999999997</v>
      </c>
      <c r="AD47">
        <f t="shared" si="1"/>
        <v>14.526939999999998</v>
      </c>
      <c r="AE47">
        <f>'IDT-1'!D47</f>
        <v>0</v>
      </c>
      <c r="AF47" s="24"/>
      <c r="AG47">
        <f t="shared" si="2"/>
        <v>14.526939999999998</v>
      </c>
      <c r="AI47" s="34">
        <f>PXIL!L47</f>
        <v>0</v>
      </c>
      <c r="AJ47" s="34">
        <f>PXIL!R47</f>
        <v>0</v>
      </c>
      <c r="AK47" s="34">
        <f>RTM_IEX!L47</f>
        <v>1.93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7.82</v>
      </c>
      <c r="AB48" s="75">
        <f>-STOA!R48</f>
        <v>0</v>
      </c>
      <c r="AC48">
        <f t="shared" si="0"/>
        <v>0.11986799999999999</v>
      </c>
      <c r="AD48">
        <f t="shared" si="1"/>
        <v>14.150131999999999</v>
      </c>
      <c r="AE48">
        <f>'IDT-1'!D48</f>
        <v>0</v>
      </c>
      <c r="AF48" s="24"/>
      <c r="AG48">
        <f t="shared" si="2"/>
        <v>14.150131999999999</v>
      </c>
      <c r="AI48" s="34">
        <f>PXIL!L48</f>
        <v>0</v>
      </c>
      <c r="AJ48" s="34">
        <f>PXIL!R48</f>
        <v>0</v>
      </c>
      <c r="AK48" s="34">
        <f>RTM_IEX!L48</f>
        <v>1.45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8.01</v>
      </c>
      <c r="AB49" s="75">
        <f>-STOA!R49</f>
        <v>0</v>
      </c>
      <c r="AC49">
        <f t="shared" si="0"/>
        <v>0.11743199999999999</v>
      </c>
      <c r="AD49">
        <f t="shared" si="1"/>
        <v>13.862568</v>
      </c>
      <c r="AE49">
        <f>'IDT-1'!D49</f>
        <v>0</v>
      </c>
      <c r="AF49" s="24"/>
      <c r="AG49">
        <f t="shared" si="2"/>
        <v>13.862568</v>
      </c>
      <c r="AI49" s="34">
        <f>PXIL!L49</f>
        <v>0</v>
      </c>
      <c r="AJ49" s="34">
        <f>PXIL!R49</f>
        <v>0</v>
      </c>
      <c r="AK49" s="34">
        <f>RTM_IEX!L49</f>
        <v>0.97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8.2100000000000009</v>
      </c>
      <c r="AB50" s="75">
        <f>-STOA!R50</f>
        <v>0</v>
      </c>
      <c r="AC50">
        <f t="shared" si="0"/>
        <v>0.11911200000000001</v>
      </c>
      <c r="AD50">
        <f t="shared" si="1"/>
        <v>14.060888000000002</v>
      </c>
      <c r="AE50">
        <f>'IDT-1'!D50</f>
        <v>0</v>
      </c>
      <c r="AF50" s="24"/>
      <c r="AG50">
        <f t="shared" si="2"/>
        <v>14.060888000000002</v>
      </c>
      <c r="AI50" s="34">
        <f>PXIL!L50</f>
        <v>0</v>
      </c>
      <c r="AJ50" s="34">
        <f>PXIL!R50</f>
        <v>0</v>
      </c>
      <c r="AK50" s="34">
        <f>RTM_IEX!L50</f>
        <v>0.97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8.35</v>
      </c>
      <c r="AB51" s="75">
        <f>-STOA!R51</f>
        <v>0</v>
      </c>
      <c r="AC51">
        <f t="shared" si="0"/>
        <v>0.11213999999999999</v>
      </c>
      <c r="AD51">
        <f t="shared" si="1"/>
        <v>13.23786</v>
      </c>
      <c r="AE51">
        <f>'IDT-1'!D51</f>
        <v>0</v>
      </c>
      <c r="AF51" s="24"/>
      <c r="AG51">
        <f t="shared" si="2"/>
        <v>13.23786</v>
      </c>
      <c r="AI51" s="34">
        <f>PXIL!L51</f>
        <v>0</v>
      </c>
      <c r="AJ51" s="34">
        <f>PXIL!R51</f>
        <v>0</v>
      </c>
      <c r="AK51" s="34">
        <f>RTM_IEX!L51</f>
        <v>0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8.5</v>
      </c>
      <c r="AB52" s="75">
        <f>-STOA!R52</f>
        <v>0</v>
      </c>
      <c r="AC52">
        <f t="shared" si="0"/>
        <v>0.11339999999999999</v>
      </c>
      <c r="AD52">
        <f t="shared" si="1"/>
        <v>13.3866</v>
      </c>
      <c r="AE52">
        <f>'IDT-1'!D52</f>
        <v>0</v>
      </c>
      <c r="AF52" s="24"/>
      <c r="AG52">
        <f t="shared" si="2"/>
        <v>13.3866</v>
      </c>
      <c r="AI52" s="34">
        <f>PXIL!L52</f>
        <v>0</v>
      </c>
      <c r="AJ52" s="34">
        <f>PXIL!R52</f>
        <v>0</v>
      </c>
      <c r="AK52" s="34">
        <f>RTM_IEX!L52</f>
        <v>0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8.5399999999999991</v>
      </c>
      <c r="AB53" s="75">
        <f>-STOA!R53</f>
        <v>0</v>
      </c>
      <c r="AC53">
        <f t="shared" si="0"/>
        <v>0.11373599999999999</v>
      </c>
      <c r="AD53">
        <f t="shared" si="1"/>
        <v>13.426264</v>
      </c>
      <c r="AE53">
        <f>'IDT-1'!D53</f>
        <v>0</v>
      </c>
      <c r="AF53" s="24"/>
      <c r="AG53">
        <f t="shared" si="2"/>
        <v>13.426264</v>
      </c>
      <c r="AI53" s="34">
        <f>PXIL!L53</f>
        <v>0</v>
      </c>
      <c r="AJ53" s="34">
        <f>PXIL!R53</f>
        <v>0</v>
      </c>
      <c r="AK53" s="34">
        <f>RTM_IEX!L53</f>
        <v>0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8.7899999999999991</v>
      </c>
      <c r="AB54" s="75">
        <f>-STOA!R54</f>
        <v>0</v>
      </c>
      <c r="AC54">
        <f t="shared" si="0"/>
        <v>0.12430715772488905</v>
      </c>
      <c r="AD54">
        <f t="shared" si="1"/>
        <v>12.66569284227511</v>
      </c>
      <c r="AE54">
        <f>'IDT-1'!D54</f>
        <v>0</v>
      </c>
      <c r="AF54" s="24"/>
      <c r="AG54">
        <f t="shared" si="2"/>
        <v>12.66569284227511</v>
      </c>
      <c r="AI54" s="34">
        <f>PXIL!L54</f>
        <v>0</v>
      </c>
      <c r="AJ54" s="34">
        <f>PXIL!R54</f>
        <v>0</v>
      </c>
      <c r="AK54" s="34">
        <f>RTM_IEX!L54</f>
        <v>0</v>
      </c>
      <c r="AL54" s="34">
        <f>RTM_IEX!R54</f>
        <v>-1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8.93</v>
      </c>
      <c r="AB55" s="75">
        <f>-STOA!R55</f>
        <v>0</v>
      </c>
      <c r="AC55">
        <f t="shared" si="0"/>
        <v>0.12548315772488905</v>
      </c>
      <c r="AD55">
        <f t="shared" si="1"/>
        <v>12.804516842275111</v>
      </c>
      <c r="AE55">
        <f>'IDT-1'!D55</f>
        <v>0</v>
      </c>
      <c r="AF55" s="24"/>
      <c r="AG55">
        <f t="shared" si="2"/>
        <v>12.804516842275111</v>
      </c>
      <c r="AI55" s="34">
        <f>PXIL!L55</f>
        <v>0</v>
      </c>
      <c r="AJ55" s="34">
        <f>PXIL!R55</f>
        <v>0</v>
      </c>
      <c r="AK55" s="34">
        <f>RTM_IEX!L55</f>
        <v>0</v>
      </c>
      <c r="AL55" s="34">
        <f>RTM_IEX!R55</f>
        <v>-1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9.07</v>
      </c>
      <c r="AB56" s="75">
        <f>-STOA!R56</f>
        <v>0</v>
      </c>
      <c r="AC56">
        <f t="shared" si="0"/>
        <v>0.13513031544977813</v>
      </c>
      <c r="AD56">
        <f t="shared" si="1"/>
        <v>11.934869684550222</v>
      </c>
      <c r="AE56">
        <f>'IDT-1'!D56</f>
        <v>0</v>
      </c>
      <c r="AF56" s="24"/>
      <c r="AG56">
        <f t="shared" si="2"/>
        <v>11.934869684550222</v>
      </c>
      <c r="AI56" s="34">
        <f>PXIL!L56</f>
        <v>0</v>
      </c>
      <c r="AJ56" s="34">
        <f>PXIL!R56</f>
        <v>0</v>
      </c>
      <c r="AK56" s="34">
        <f>RTM_IEX!L56</f>
        <v>0</v>
      </c>
      <c r="AL56" s="34">
        <f>RTM_IEX!R56</f>
        <v>-2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8.8800000000000008</v>
      </c>
      <c r="AB57" s="75">
        <f>-STOA!R57</f>
        <v>0</v>
      </c>
      <c r="AC57">
        <f t="shared" si="0"/>
        <v>0.14200547317466722</v>
      </c>
      <c r="AD57">
        <f t="shared" si="1"/>
        <v>10.737994526825334</v>
      </c>
      <c r="AE57">
        <f>'IDT-1'!D57</f>
        <v>0</v>
      </c>
      <c r="AF57" s="24"/>
      <c r="AG57">
        <f t="shared" si="2"/>
        <v>10.737994526825334</v>
      </c>
      <c r="AI57" s="34">
        <f>PXIL!L57</f>
        <v>0</v>
      </c>
      <c r="AJ57" s="34">
        <f>PXIL!R57</f>
        <v>0</v>
      </c>
      <c r="AK57" s="34">
        <f>RTM_IEX!L57</f>
        <v>0</v>
      </c>
      <c r="AL57" s="34">
        <f>RTM_IEX!R57</f>
        <v>-3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8.69</v>
      </c>
      <c r="AB58" s="75">
        <f>-STOA!R58</f>
        <v>0</v>
      </c>
      <c r="AC58">
        <f t="shared" si="0"/>
        <v>0.14040947317466718</v>
      </c>
      <c r="AD58">
        <f t="shared" si="1"/>
        <v>10.549590526825332</v>
      </c>
      <c r="AE58">
        <f>'IDT-1'!D58</f>
        <v>0</v>
      </c>
      <c r="AF58" s="24"/>
      <c r="AG58">
        <f t="shared" si="2"/>
        <v>10.549590526825332</v>
      </c>
      <c r="AI58" s="34">
        <f>PXIL!L58</f>
        <v>0</v>
      </c>
      <c r="AJ58" s="34">
        <f>PXIL!R58</f>
        <v>0</v>
      </c>
      <c r="AK58" s="34">
        <f>RTM_IEX!L58</f>
        <v>0</v>
      </c>
      <c r="AL58" s="34">
        <f>RTM_IEX!R58</f>
        <v>-3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8.5399999999999991</v>
      </c>
      <c r="AB59" s="75">
        <f>-STOA!R59</f>
        <v>0</v>
      </c>
      <c r="AC59">
        <f t="shared" si="0"/>
        <v>0.13914947317466719</v>
      </c>
      <c r="AD59">
        <f t="shared" si="1"/>
        <v>10.400850526825332</v>
      </c>
      <c r="AE59">
        <f>'IDT-1'!D59</f>
        <v>0</v>
      </c>
      <c r="AF59" s="24"/>
      <c r="AG59">
        <f t="shared" si="2"/>
        <v>10.400850526825332</v>
      </c>
      <c r="AI59" s="34">
        <f>PXIL!L59</f>
        <v>0</v>
      </c>
      <c r="AJ59" s="34">
        <f>PXIL!R59</f>
        <v>0</v>
      </c>
      <c r="AK59" s="34">
        <f>RTM_IEX!L59</f>
        <v>0</v>
      </c>
      <c r="AL59" s="34">
        <f>RTM_IEX!R59</f>
        <v>-3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8.11</v>
      </c>
      <c r="AB60" s="75">
        <f>-STOA!R60</f>
        <v>0</v>
      </c>
      <c r="AC60">
        <f t="shared" si="0"/>
        <v>0.13553747317466719</v>
      </c>
      <c r="AD60">
        <f t="shared" si="1"/>
        <v>9.9744625268253326</v>
      </c>
      <c r="AE60">
        <f>'IDT-1'!D60</f>
        <v>0</v>
      </c>
      <c r="AF60" s="24"/>
      <c r="AG60">
        <f t="shared" si="2"/>
        <v>9.9744625268253326</v>
      </c>
      <c r="AI60" s="34">
        <f>PXIL!L60</f>
        <v>0</v>
      </c>
      <c r="AJ60" s="34">
        <f>PXIL!R60</f>
        <v>0</v>
      </c>
      <c r="AK60" s="34">
        <f>RTM_IEX!L60</f>
        <v>0</v>
      </c>
      <c r="AL60" s="34">
        <f>RTM_IEX!R60</f>
        <v>-3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7.72</v>
      </c>
      <c r="AB61" s="75">
        <f>-STOA!R61</f>
        <v>0</v>
      </c>
      <c r="AC61">
        <f t="shared" si="0"/>
        <v>0.12379031544977812</v>
      </c>
      <c r="AD61">
        <f t="shared" si="1"/>
        <v>10.596209684550221</v>
      </c>
      <c r="AE61">
        <f>'IDT-1'!D61</f>
        <v>0</v>
      </c>
      <c r="AF61" s="24"/>
      <c r="AG61">
        <f t="shared" si="2"/>
        <v>10.596209684550221</v>
      </c>
      <c r="AI61" s="34">
        <f>PXIL!L61</f>
        <v>0</v>
      </c>
      <c r="AJ61" s="34">
        <f>PXIL!R61</f>
        <v>0</v>
      </c>
      <c r="AK61" s="34">
        <f>RTM_IEX!L61</f>
        <v>0</v>
      </c>
      <c r="AL61" s="34">
        <f>RTM_IEX!R61</f>
        <v>-2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7.38</v>
      </c>
      <c r="AB62" s="75">
        <f>-STOA!R62</f>
        <v>0</v>
      </c>
      <c r="AC62">
        <f t="shared" si="0"/>
        <v>0.1166987365873336</v>
      </c>
      <c r="AD62">
        <f t="shared" si="1"/>
        <v>10.763301263412666</v>
      </c>
      <c r="AE62">
        <f>'IDT-1'!D62</f>
        <v>0</v>
      </c>
      <c r="AF62" s="24"/>
      <c r="AG62">
        <f t="shared" si="2"/>
        <v>10.763301263412666</v>
      </c>
      <c r="AI62" s="34">
        <f>PXIL!L62</f>
        <v>0</v>
      </c>
      <c r="AJ62" s="34">
        <f>PXIL!R62</f>
        <v>0</v>
      </c>
      <c r="AK62" s="34">
        <f>RTM_IEX!L62</f>
        <v>0</v>
      </c>
      <c r="AL62" s="34">
        <f>RTM_IEX!R62</f>
        <v>-1.5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7</v>
      </c>
      <c r="AB63" s="75">
        <f>-STOA!R63</f>
        <v>0</v>
      </c>
      <c r="AC63">
        <f t="shared" si="0"/>
        <v>0.10927115772488907</v>
      </c>
      <c r="AD63">
        <f t="shared" si="1"/>
        <v>10.890728842275111</v>
      </c>
      <c r="AE63">
        <f>'IDT-1'!D63</f>
        <v>0</v>
      </c>
      <c r="AF63" s="24"/>
      <c r="AG63">
        <f t="shared" si="2"/>
        <v>10.890728842275111</v>
      </c>
      <c r="AI63" s="34">
        <f>PXIL!L63</f>
        <v>0</v>
      </c>
      <c r="AJ63" s="34">
        <f>PXIL!R63</f>
        <v>0</v>
      </c>
      <c r="AK63" s="34">
        <f>RTM_IEX!L63</f>
        <v>0</v>
      </c>
      <c r="AL63" s="34">
        <f>RTM_IEX!R63</f>
        <v>-1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6.61</v>
      </c>
      <c r="AB64" s="75">
        <f>-STOA!R64</f>
        <v>0</v>
      </c>
      <c r="AC64">
        <f t="shared" si="0"/>
        <v>0.10599515772488906</v>
      </c>
      <c r="AD64">
        <f t="shared" si="1"/>
        <v>10.50400484227511</v>
      </c>
      <c r="AE64">
        <f>'IDT-1'!D64</f>
        <v>0</v>
      </c>
      <c r="AF64" s="24"/>
      <c r="AG64">
        <f t="shared" si="2"/>
        <v>10.50400484227511</v>
      </c>
      <c r="AI64" s="34">
        <f>PXIL!L64</f>
        <v>0</v>
      </c>
      <c r="AJ64" s="34">
        <f>PXIL!R64</f>
        <v>0</v>
      </c>
      <c r="AK64" s="34">
        <f>RTM_IEX!L64</f>
        <v>0</v>
      </c>
      <c r="AL64" s="34">
        <f>RTM_IEX!R64</f>
        <v>-1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5.99</v>
      </c>
      <c r="AB65" s="75">
        <f>-STOA!R65</f>
        <v>0</v>
      </c>
      <c r="AC65">
        <f t="shared" si="0"/>
        <v>9.2315999999999995E-2</v>
      </c>
      <c r="AD65">
        <f t="shared" si="1"/>
        <v>10.897684</v>
      </c>
      <c r="AE65">
        <f>'IDT-1'!D65</f>
        <v>0</v>
      </c>
      <c r="AF65" s="24"/>
      <c r="AG65">
        <f t="shared" si="2"/>
        <v>10.897684</v>
      </c>
      <c r="AI65" s="34">
        <f>PXIL!L65</f>
        <v>0</v>
      </c>
      <c r="AJ65" s="34">
        <f>PXIL!R65</f>
        <v>0</v>
      </c>
      <c r="AK65" s="34">
        <f>RTM_IEX!L65</f>
        <v>0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5.5</v>
      </c>
      <c r="AB66" s="75">
        <f>-STOA!R66</f>
        <v>0</v>
      </c>
      <c r="AC66">
        <f t="shared" si="0"/>
        <v>9.2231999999999995E-2</v>
      </c>
      <c r="AD66">
        <f t="shared" si="1"/>
        <v>10.887768000000001</v>
      </c>
      <c r="AE66">
        <f>'IDT-1'!D66</f>
        <v>0</v>
      </c>
      <c r="AF66" s="24"/>
      <c r="AG66">
        <f t="shared" si="2"/>
        <v>10.887768000000001</v>
      </c>
      <c r="AI66" s="34">
        <f>PXIL!L66</f>
        <v>0</v>
      </c>
      <c r="AJ66" s="34">
        <f>PXIL!R66</f>
        <v>0</v>
      </c>
      <c r="AK66" s="34">
        <f>RTM_IEX!L66</f>
        <v>0.48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4.83</v>
      </c>
      <c r="AB67" s="75">
        <f>-STOA!R67</f>
        <v>0</v>
      </c>
      <c r="AC67">
        <f t="shared" si="0"/>
        <v>9.4751999999999989E-2</v>
      </c>
      <c r="AD67">
        <f t="shared" si="1"/>
        <v>11.185248</v>
      </c>
      <c r="AE67">
        <f>'IDT-1'!D67</f>
        <v>0</v>
      </c>
      <c r="AF67" s="24"/>
      <c r="AG67">
        <f t="shared" si="2"/>
        <v>11.185248</v>
      </c>
      <c r="AI67" s="34">
        <f>PXIL!L67</f>
        <v>0</v>
      </c>
      <c r="AJ67" s="34">
        <f>PXIL!R67</f>
        <v>0</v>
      </c>
      <c r="AK67" s="34">
        <f>RTM_IEX!L67</f>
        <v>1.45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4.0599999999999996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9.6347999999999989E-2</v>
      </c>
      <c r="AD68">
        <f t="shared" ref="AD68:AD98" si="4">SUM(B68:AB68,AI68:AV68)-AC68</f>
        <v>11.373651999999998</v>
      </c>
      <c r="AE68">
        <f>'IDT-1'!D68</f>
        <v>0</v>
      </c>
      <c r="AF68" s="24"/>
      <c r="AG68">
        <f t="shared" ref="AG68:AG98" si="5">SUM(AD68:AF68)</f>
        <v>11.373651999999998</v>
      </c>
      <c r="AI68" s="34">
        <f>PXIL!L68</f>
        <v>0</v>
      </c>
      <c r="AJ68" s="34">
        <f>PXIL!R68</f>
        <v>0</v>
      </c>
      <c r="AK68" s="34">
        <f>RTM_IEX!L68</f>
        <v>2.41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3.58</v>
      </c>
      <c r="AB69" s="75">
        <f>-STOA!R69</f>
        <v>0</v>
      </c>
      <c r="AC69">
        <f t="shared" si="3"/>
        <v>9.643199999999999E-2</v>
      </c>
      <c r="AD69">
        <f t="shared" si="4"/>
        <v>11.383568</v>
      </c>
      <c r="AE69">
        <f>'IDT-1'!D69</f>
        <v>0</v>
      </c>
      <c r="AF69" s="24"/>
      <c r="AG69">
        <f t="shared" si="5"/>
        <v>11.383568</v>
      </c>
      <c r="AI69" s="34">
        <f>PXIL!L69</f>
        <v>0</v>
      </c>
      <c r="AJ69" s="34">
        <f>PXIL!R69</f>
        <v>0</v>
      </c>
      <c r="AK69" s="34">
        <f>RTM_IEX!L69</f>
        <v>2.9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2.85</v>
      </c>
      <c r="AB70" s="75">
        <f>-STOA!R70</f>
        <v>0</v>
      </c>
      <c r="AC70">
        <f t="shared" si="3"/>
        <v>9.8363999999999993E-2</v>
      </c>
      <c r="AD70">
        <f t="shared" si="4"/>
        <v>11.611635999999999</v>
      </c>
      <c r="AE70">
        <f>'IDT-1'!D70</f>
        <v>0</v>
      </c>
      <c r="AF70" s="24"/>
      <c r="AG70">
        <f t="shared" si="5"/>
        <v>11.611635999999999</v>
      </c>
      <c r="AI70" s="34">
        <f>PXIL!L70</f>
        <v>0</v>
      </c>
      <c r="AJ70" s="34">
        <f>PXIL!R70</f>
        <v>0</v>
      </c>
      <c r="AK70" s="34">
        <f>RTM_IEX!L70</f>
        <v>3.86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2.23</v>
      </c>
      <c r="AB71" s="75">
        <f>-STOA!R71</f>
        <v>0</v>
      </c>
      <c r="AC71">
        <f t="shared" si="3"/>
        <v>0.10533599999999999</v>
      </c>
      <c r="AD71">
        <f t="shared" si="4"/>
        <v>12.434664</v>
      </c>
      <c r="AE71">
        <f>'IDT-1'!D71</f>
        <v>0</v>
      </c>
      <c r="AF71" s="24"/>
      <c r="AG71">
        <f t="shared" si="5"/>
        <v>12.434664</v>
      </c>
      <c r="AI71" s="34">
        <f>PXIL!L71</f>
        <v>0</v>
      </c>
      <c r="AJ71" s="34">
        <f>PXIL!R71</f>
        <v>0</v>
      </c>
      <c r="AK71" s="34">
        <f>RTM_IEX!L71</f>
        <v>5.31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1.57</v>
      </c>
      <c r="AB72" s="75">
        <f>-STOA!R72</f>
        <v>0</v>
      </c>
      <c r="AC72">
        <f t="shared" si="3"/>
        <v>0.11197199999999999</v>
      </c>
      <c r="AD72">
        <f t="shared" si="4"/>
        <v>13.218028</v>
      </c>
      <c r="AE72">
        <f>'IDT-1'!D72</f>
        <v>0</v>
      </c>
      <c r="AF72" s="24"/>
      <c r="AG72">
        <f t="shared" si="5"/>
        <v>13.218028</v>
      </c>
      <c r="AI72" s="34">
        <f>PXIL!L72</f>
        <v>0</v>
      </c>
      <c r="AJ72" s="34">
        <f>PXIL!R72</f>
        <v>0</v>
      </c>
      <c r="AK72" s="34">
        <f>RTM_IEX!L72</f>
        <v>6.76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1.03</v>
      </c>
      <c r="AB73" s="75">
        <f>-STOA!R73</f>
        <v>0</v>
      </c>
      <c r="AC73">
        <f t="shared" si="3"/>
        <v>0.11146799999999998</v>
      </c>
      <c r="AD73">
        <f t="shared" si="4"/>
        <v>13.158531999999999</v>
      </c>
      <c r="AE73">
        <f>'IDT-1'!D73</f>
        <v>0</v>
      </c>
      <c r="AF73" s="24"/>
      <c r="AG73">
        <f t="shared" si="5"/>
        <v>13.158531999999999</v>
      </c>
      <c r="AI73" s="34">
        <f>PXIL!L73</f>
        <v>0</v>
      </c>
      <c r="AJ73" s="34">
        <f>PXIL!R73</f>
        <v>0</v>
      </c>
      <c r="AK73" s="34">
        <f>RTM_IEX!L73</f>
        <v>7.24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0.57999999999999996</v>
      </c>
      <c r="AB74" s="75">
        <f>-STOA!R74</f>
        <v>0</v>
      </c>
      <c r="AC74">
        <f t="shared" si="3"/>
        <v>0.11171999999999999</v>
      </c>
      <c r="AD74">
        <f t="shared" si="4"/>
        <v>13.188280000000001</v>
      </c>
      <c r="AE74">
        <f>'IDT-1'!D74</f>
        <v>0</v>
      </c>
      <c r="AF74" s="24"/>
      <c r="AG74">
        <f t="shared" si="5"/>
        <v>13.188280000000001</v>
      </c>
      <c r="AI74" s="34">
        <f>PXIL!L74</f>
        <v>0</v>
      </c>
      <c r="AJ74" s="34">
        <f>PXIL!R74</f>
        <v>0</v>
      </c>
      <c r="AK74" s="34">
        <f>RTM_IEX!L74</f>
        <v>7.72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0.25</v>
      </c>
      <c r="AB75" s="75">
        <f>-STOA!R75</f>
        <v>0</v>
      </c>
      <c r="AC75">
        <f t="shared" si="3"/>
        <v>0.113064</v>
      </c>
      <c r="AD75">
        <f t="shared" si="4"/>
        <v>13.346936000000001</v>
      </c>
      <c r="AE75">
        <f>'IDT-1'!D75</f>
        <v>0</v>
      </c>
      <c r="AF75" s="24"/>
      <c r="AG75">
        <f t="shared" si="5"/>
        <v>13.346936000000001</v>
      </c>
      <c r="AI75" s="34">
        <f>PXIL!L75</f>
        <v>0</v>
      </c>
      <c r="AJ75" s="34">
        <f>PXIL!R75</f>
        <v>0</v>
      </c>
      <c r="AK75" s="34">
        <f>RTM_IEX!L75</f>
        <v>8.2100000000000009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0.1</v>
      </c>
      <c r="AB76" s="75">
        <f>-STOA!R76</f>
        <v>0</v>
      </c>
      <c r="AC76">
        <f t="shared" si="3"/>
        <v>0.11827199999999999</v>
      </c>
      <c r="AD76">
        <f t="shared" si="4"/>
        <v>13.961728000000001</v>
      </c>
      <c r="AE76">
        <f>'IDT-1'!D76</f>
        <v>0</v>
      </c>
      <c r="AF76" s="24"/>
      <c r="AG76">
        <f t="shared" si="5"/>
        <v>13.961728000000001</v>
      </c>
      <c r="AI76" s="34">
        <f>PXIL!L76</f>
        <v>0</v>
      </c>
      <c r="AJ76" s="34">
        <f>PXIL!R76</f>
        <v>0</v>
      </c>
      <c r="AK76" s="34">
        <f>RTM_IEX!L76</f>
        <v>8.98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4.9997729027569591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0.12314209238315844</v>
      </c>
      <c r="AD77">
        <f t="shared" si="4"/>
        <v>14.536630810373801</v>
      </c>
      <c r="AE77">
        <f>'IDT-1'!D77</f>
        <v>0</v>
      </c>
      <c r="AF77" s="24"/>
      <c r="AG77">
        <f t="shared" si="5"/>
        <v>14.536630810373801</v>
      </c>
      <c r="AI77" s="34">
        <f>PXIL!L77</f>
        <v>0</v>
      </c>
      <c r="AJ77" s="34">
        <f>PXIL!R77</f>
        <v>0</v>
      </c>
      <c r="AK77" s="34">
        <f>RTM_IEX!L77</f>
        <v>9.66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4.9997729027569591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0.12717409238315847</v>
      </c>
      <c r="AD78">
        <f t="shared" si="4"/>
        <v>15.012598810373801</v>
      </c>
      <c r="AE78">
        <f>'IDT-1'!D78</f>
        <v>0</v>
      </c>
      <c r="AF78" s="24"/>
      <c r="AG78">
        <f t="shared" si="5"/>
        <v>15.012598810373801</v>
      </c>
      <c r="AI78" s="34">
        <f>PXIL!L78</f>
        <v>0</v>
      </c>
      <c r="AJ78" s="34">
        <f>PXIL!R78</f>
        <v>0</v>
      </c>
      <c r="AK78" s="34">
        <f>RTM_IEX!L78</f>
        <v>10.14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4.9997729027569591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0.12717409238315847</v>
      </c>
      <c r="AD79">
        <f t="shared" si="4"/>
        <v>15.012598810373801</v>
      </c>
      <c r="AE79">
        <f>'IDT-1'!D79</f>
        <v>0</v>
      </c>
      <c r="AF79" s="24"/>
      <c r="AG79">
        <f t="shared" si="5"/>
        <v>15.012598810373801</v>
      </c>
      <c r="AI79" s="34">
        <f>PXIL!L79</f>
        <v>0</v>
      </c>
      <c r="AJ79" s="34">
        <f>PXIL!R79</f>
        <v>0</v>
      </c>
      <c r="AK79" s="34">
        <f>RTM_IEX!L79</f>
        <v>10.14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4.9997729027569591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0.13120609238315845</v>
      </c>
      <c r="AD80">
        <f t="shared" si="4"/>
        <v>15.488566810373801</v>
      </c>
      <c r="AE80">
        <f>'IDT-1'!D80</f>
        <v>0</v>
      </c>
      <c r="AF80" s="24"/>
      <c r="AG80">
        <f t="shared" si="5"/>
        <v>15.488566810373801</v>
      </c>
      <c r="AI80" s="34">
        <f>PXIL!L80</f>
        <v>0</v>
      </c>
      <c r="AJ80" s="34">
        <f>PXIL!R80</f>
        <v>0</v>
      </c>
      <c r="AK80" s="34">
        <f>RTM_IEX!L80</f>
        <v>10.62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0.13120799999999999</v>
      </c>
      <c r="AD81">
        <f t="shared" si="4"/>
        <v>15.488792</v>
      </c>
      <c r="AE81">
        <f>'IDT-1'!D81</f>
        <v>0</v>
      </c>
      <c r="AF81" s="24"/>
      <c r="AG81">
        <f t="shared" si="5"/>
        <v>15.488792</v>
      </c>
      <c r="AI81" s="34">
        <f>PXIL!L81</f>
        <v>0</v>
      </c>
      <c r="AJ81" s="34">
        <f>PXIL!R81</f>
        <v>0</v>
      </c>
      <c r="AK81" s="34">
        <f>RTM_IEX!L81</f>
        <v>10.62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0.12717600000000001</v>
      </c>
      <c r="AD82">
        <f t="shared" si="4"/>
        <v>15.012824</v>
      </c>
      <c r="AE82">
        <f>'IDT-1'!D82</f>
        <v>0</v>
      </c>
      <c r="AF82" s="24"/>
      <c r="AG82">
        <f t="shared" si="5"/>
        <v>15.012824</v>
      </c>
      <c r="AI82" s="34">
        <f>PXIL!L82</f>
        <v>0</v>
      </c>
      <c r="AJ82" s="34">
        <f>PXIL!R82</f>
        <v>0</v>
      </c>
      <c r="AK82" s="34">
        <f>RTM_IEX!L82</f>
        <v>10.14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0.12314399999999999</v>
      </c>
      <c r="AD83">
        <f t="shared" si="4"/>
        <v>14.536856</v>
      </c>
      <c r="AE83">
        <f>'IDT-1'!D83</f>
        <v>0</v>
      </c>
      <c r="AF83" s="24"/>
      <c r="AG83">
        <f t="shared" si="5"/>
        <v>14.536856</v>
      </c>
      <c r="AI83" s="34">
        <f>PXIL!L83</f>
        <v>0</v>
      </c>
      <c r="AJ83" s="34">
        <f>PXIL!R83</f>
        <v>0</v>
      </c>
      <c r="AK83" s="34">
        <f>RTM_IEX!L83</f>
        <v>9.66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0.12314399999999999</v>
      </c>
      <c r="AD84">
        <f t="shared" si="4"/>
        <v>14.536856</v>
      </c>
      <c r="AE84">
        <f>'IDT-1'!D84</f>
        <v>0</v>
      </c>
      <c r="AF84" s="24"/>
      <c r="AG84">
        <f t="shared" si="5"/>
        <v>14.536856</v>
      </c>
      <c r="AI84" s="34">
        <f>PXIL!L84</f>
        <v>0</v>
      </c>
      <c r="AJ84" s="34">
        <f>PXIL!R84</f>
        <v>0</v>
      </c>
      <c r="AK84" s="34">
        <f>RTM_IEX!L84</f>
        <v>9.66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0.11499599999999999</v>
      </c>
      <c r="AD85">
        <f t="shared" si="4"/>
        <v>13.575004</v>
      </c>
      <c r="AE85">
        <f>'IDT-1'!D85</f>
        <v>0</v>
      </c>
      <c r="AF85" s="24"/>
      <c r="AG85">
        <f t="shared" si="5"/>
        <v>13.575004</v>
      </c>
      <c r="AI85" s="34">
        <f>PXIL!L85</f>
        <v>0</v>
      </c>
      <c r="AJ85" s="34">
        <f>PXIL!R85</f>
        <v>0</v>
      </c>
      <c r="AK85" s="34">
        <f>RTM_IEX!L85</f>
        <v>8.69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0.11096399999999999</v>
      </c>
      <c r="AD86">
        <f t="shared" si="4"/>
        <v>13.099036000000002</v>
      </c>
      <c r="AE86">
        <f>'IDT-1'!D86</f>
        <v>0</v>
      </c>
      <c r="AF86" s="24"/>
      <c r="AG86">
        <f t="shared" si="5"/>
        <v>13.099036000000002</v>
      </c>
      <c r="AI86" s="34">
        <f>PXIL!L86</f>
        <v>0</v>
      </c>
      <c r="AJ86" s="34">
        <f>PXIL!R86</f>
        <v>0</v>
      </c>
      <c r="AK86" s="34">
        <f>RTM_IEX!L86</f>
        <v>8.2100000000000009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0.10684799999999998</v>
      </c>
      <c r="AD87">
        <f t="shared" si="4"/>
        <v>12.613151999999999</v>
      </c>
      <c r="AE87">
        <f>'IDT-1'!D87</f>
        <v>0</v>
      </c>
      <c r="AF87" s="24"/>
      <c r="AG87">
        <f t="shared" si="5"/>
        <v>12.613151999999999</v>
      </c>
      <c r="AI87" s="34">
        <f>PXIL!L87</f>
        <v>0</v>
      </c>
      <c r="AJ87" s="34">
        <f>PXIL!R87</f>
        <v>0</v>
      </c>
      <c r="AK87" s="34">
        <f>RTM_IEX!L87</f>
        <v>7.72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9.8783999999999983E-2</v>
      </c>
      <c r="AD88">
        <f t="shared" si="4"/>
        <v>11.661216</v>
      </c>
      <c r="AE88">
        <f>'IDT-1'!D88</f>
        <v>0</v>
      </c>
      <c r="AF88" s="24"/>
      <c r="AG88">
        <f t="shared" si="5"/>
        <v>11.661216</v>
      </c>
      <c r="AI88" s="34">
        <f>PXIL!L88</f>
        <v>0</v>
      </c>
      <c r="AJ88" s="34">
        <f>PXIL!R88</f>
        <v>0</v>
      </c>
      <c r="AK88" s="34">
        <f>RTM_IEX!L88</f>
        <v>6.76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9.4752000000000003E-2</v>
      </c>
      <c r="AD89">
        <f t="shared" si="4"/>
        <v>11.185248000000001</v>
      </c>
      <c r="AE89">
        <f>'IDT-1'!D89</f>
        <v>0</v>
      </c>
      <c r="AF89" s="24"/>
      <c r="AG89">
        <f t="shared" si="5"/>
        <v>11.185248000000001</v>
      </c>
      <c r="AI89" s="34">
        <f>PXIL!L89</f>
        <v>0</v>
      </c>
      <c r="AJ89" s="34">
        <f>PXIL!R89</f>
        <v>0</v>
      </c>
      <c r="AK89" s="34">
        <f>RTM_IEX!L89</f>
        <v>6.28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8.6603999999999987E-2</v>
      </c>
      <c r="AD90">
        <f t="shared" si="4"/>
        <v>10.223395999999999</v>
      </c>
      <c r="AE90">
        <f>'IDT-1'!D90</f>
        <v>0</v>
      </c>
      <c r="AF90" s="24"/>
      <c r="AG90">
        <f t="shared" si="5"/>
        <v>10.223395999999999</v>
      </c>
      <c r="AI90" s="34">
        <f>PXIL!L90</f>
        <v>0</v>
      </c>
      <c r="AJ90" s="34">
        <f>PXIL!R90</f>
        <v>0</v>
      </c>
      <c r="AK90" s="34">
        <f>RTM_IEX!L90</f>
        <v>5.31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8.2571999999999993E-2</v>
      </c>
      <c r="AD91">
        <f t="shared" si="4"/>
        <v>9.7474279999999993</v>
      </c>
      <c r="AE91">
        <f>'IDT-1'!D91</f>
        <v>0</v>
      </c>
      <c r="AF91" s="24"/>
      <c r="AG91">
        <f t="shared" si="5"/>
        <v>9.7474279999999993</v>
      </c>
      <c r="AI91" s="34">
        <f>PXIL!L91</f>
        <v>0</v>
      </c>
      <c r="AJ91" s="34">
        <f>PXIL!R91</f>
        <v>0</v>
      </c>
      <c r="AK91" s="34">
        <f>RTM_IEX!L91</f>
        <v>4.83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8.0135999999999985E-2</v>
      </c>
      <c r="AD92">
        <f t="shared" si="4"/>
        <v>9.4598639999999996</v>
      </c>
      <c r="AE92">
        <f>'IDT-1'!D92</f>
        <v>0</v>
      </c>
      <c r="AF92" s="24"/>
      <c r="AG92">
        <f t="shared" si="5"/>
        <v>9.4598639999999996</v>
      </c>
      <c r="AI92" s="34">
        <f>PXIL!L92</f>
        <v>0</v>
      </c>
      <c r="AJ92" s="34">
        <f>PXIL!R92</f>
        <v>0</v>
      </c>
      <c r="AK92" s="34">
        <f>RTM_IEX!L92</f>
        <v>4.54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6.8795999999999996E-2</v>
      </c>
      <c r="AD93">
        <f t="shared" si="4"/>
        <v>8.1212039999999988</v>
      </c>
      <c r="AE93">
        <f>'IDT-1'!D93</f>
        <v>0</v>
      </c>
      <c r="AF93" s="24"/>
      <c r="AG93">
        <f t="shared" si="5"/>
        <v>8.1212039999999988</v>
      </c>
      <c r="AI93" s="34">
        <f>PXIL!L93</f>
        <v>0</v>
      </c>
      <c r="AJ93" s="34">
        <f>PXIL!R93</f>
        <v>0</v>
      </c>
      <c r="AK93" s="34">
        <f>RTM_IEX!L93</f>
        <v>3.19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6.6359999999999988E-2</v>
      </c>
      <c r="AD94">
        <f t="shared" si="4"/>
        <v>7.8336399999999999</v>
      </c>
      <c r="AE94">
        <f>'IDT-1'!D94</f>
        <v>0</v>
      </c>
      <c r="AF94" s="24"/>
      <c r="AG94">
        <f t="shared" si="5"/>
        <v>7.8336399999999999</v>
      </c>
      <c r="AI94" s="34">
        <f>PXIL!L94</f>
        <v>0</v>
      </c>
      <c r="AJ94" s="34">
        <f>PXIL!R94</f>
        <v>0</v>
      </c>
      <c r="AK94" s="34">
        <f>RTM_IEX!L94</f>
        <v>2.9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6.2243999999999994E-2</v>
      </c>
      <c r="AD95">
        <f t="shared" si="4"/>
        <v>7.3477560000000004</v>
      </c>
      <c r="AE95">
        <f>'IDT-1'!D95</f>
        <v>0</v>
      </c>
      <c r="AF95" s="24"/>
      <c r="AG95">
        <f t="shared" si="5"/>
        <v>7.3477560000000004</v>
      </c>
      <c r="AI95" s="34">
        <f>PXIL!L95</f>
        <v>0</v>
      </c>
      <c r="AJ95" s="34">
        <f>PXIL!R95</f>
        <v>0</v>
      </c>
      <c r="AK95" s="34">
        <f>RTM_IEX!L95</f>
        <v>2.41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5.8211999999999993E-2</v>
      </c>
      <c r="AD96">
        <f t="shared" si="4"/>
        <v>6.8717879999999996</v>
      </c>
      <c r="AE96">
        <f>'IDT-1'!D96</f>
        <v>0</v>
      </c>
      <c r="AF96" s="24"/>
      <c r="AG96">
        <f t="shared" si="5"/>
        <v>6.8717879999999996</v>
      </c>
      <c r="AI96" s="34">
        <f>PXIL!L96</f>
        <v>0</v>
      </c>
      <c r="AJ96" s="34">
        <f>PXIL!R96</f>
        <v>0</v>
      </c>
      <c r="AK96" s="34">
        <f>RTM_IEX!L96</f>
        <v>1.93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5.8211999999999993E-2</v>
      </c>
      <c r="AD97">
        <f t="shared" si="4"/>
        <v>6.8717879999999996</v>
      </c>
      <c r="AE97">
        <f>'IDT-1'!D97</f>
        <v>0</v>
      </c>
      <c r="AF97" s="24"/>
      <c r="AG97">
        <f t="shared" si="5"/>
        <v>6.8717879999999996</v>
      </c>
      <c r="AI97" s="34">
        <f>PXIL!L97</f>
        <v>0</v>
      </c>
      <c r="AJ97" s="34">
        <f>PXIL!R97</f>
        <v>0</v>
      </c>
      <c r="AK97" s="34">
        <f>RTM_IEX!L97</f>
        <v>1.93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5.4179999999999992E-2</v>
      </c>
      <c r="AD98">
        <f t="shared" si="4"/>
        <v>6.3958200000000005</v>
      </c>
      <c r="AE98">
        <f>'IDT-1'!D98</f>
        <v>0</v>
      </c>
      <c r="AF98" s="24"/>
      <c r="AG98">
        <f t="shared" si="5"/>
        <v>6.3958200000000005</v>
      </c>
      <c r="AI98" s="34">
        <f>PXIL!L98</f>
        <v>0</v>
      </c>
      <c r="AJ98" s="34">
        <f>PXIL!R98</f>
        <v>0</v>
      </c>
      <c r="AK98" s="34">
        <f>RTM_IEX!L98</f>
        <v>1.45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0.11999977290275694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6.1829999999999996E-2</v>
      </c>
      <c r="AB99" s="75">
        <f t="shared" si="6"/>
        <v>0</v>
      </c>
      <c r="AC99">
        <f t="shared" si="6"/>
        <v>2.5512295651544366E-3</v>
      </c>
      <c r="AD99">
        <f t="shared" si="6"/>
        <v>0.29037104333760244</v>
      </c>
      <c r="AE99">
        <f t="shared" ref="AE99:AT99" si="7">SUM(AE3:AE98)/4000</f>
        <v>0</v>
      </c>
      <c r="AG99">
        <f t="shared" si="7"/>
        <v>0.29037104333760244</v>
      </c>
      <c r="AI99">
        <f t="shared" si="7"/>
        <v>0</v>
      </c>
      <c r="AJ99">
        <f t="shared" si="7"/>
        <v>0</v>
      </c>
      <c r="AK99">
        <f t="shared" si="7"/>
        <v>0.11646750000000003</v>
      </c>
      <c r="AL99">
        <f t="shared" si="7"/>
        <v>-5.3749999999999996E-3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90">
        <f>Allocation_SG!A1</f>
        <v>45370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19.310005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1.45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0.175308042</v>
      </c>
      <c r="AD3">
        <f>SUM(B3:AB3,AI3:AV3)-AC3</f>
        <v>20.694696957999998</v>
      </c>
      <c r="AE3">
        <v>0</v>
      </c>
      <c r="AF3" s="24"/>
      <c r="AG3">
        <f>SUM(AD3:AF3)</f>
        <v>20.694696957999998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0.11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19.145320999999999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0.16082069639999999</v>
      </c>
      <c r="AD4">
        <f t="shared" ref="AD4:AD67" si="1">SUM(B4:AB4,AI4:AV4)-AC4</f>
        <v>18.984500303600001</v>
      </c>
      <c r="AE4">
        <v>0</v>
      </c>
      <c r="AF4" s="24"/>
      <c r="AG4">
        <f t="shared" ref="AG4:AG67" si="2">SUM(AD4:AF4)</f>
        <v>18.984500303600001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16.353670999999999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0.13737083639999997</v>
      </c>
      <c r="AD5">
        <f t="shared" si="1"/>
        <v>16.2163001636</v>
      </c>
      <c r="AE5">
        <v>0</v>
      </c>
      <c r="AF5" s="24"/>
      <c r="AG5">
        <f t="shared" si="2"/>
        <v>16.2163001636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15.270473000000001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0.1282719732</v>
      </c>
      <c r="AD6">
        <f t="shared" si="1"/>
        <v>15.1422010268</v>
      </c>
      <c r="AE6">
        <v>0</v>
      </c>
      <c r="AF6" s="24"/>
      <c r="AG6">
        <f t="shared" si="2"/>
        <v>15.1422010268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15.553349000000001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0.13064813159999999</v>
      </c>
      <c r="AD7">
        <f t="shared" si="1"/>
        <v>15.422700868400002</v>
      </c>
      <c r="AE7">
        <v>0</v>
      </c>
      <c r="AF7" s="24"/>
      <c r="AG7">
        <f t="shared" si="2"/>
        <v>15.422700868400002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14.197661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0.11926035239999999</v>
      </c>
      <c r="AD8">
        <f t="shared" si="1"/>
        <v>14.078400647600001</v>
      </c>
      <c r="AE8">
        <v>0</v>
      </c>
      <c r="AF8" s="24"/>
      <c r="AG8">
        <f t="shared" si="2"/>
        <v>14.078400647600001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15.198164999999999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0.127664586</v>
      </c>
      <c r="AD9">
        <f t="shared" si="1"/>
        <v>15.070500414</v>
      </c>
      <c r="AE9">
        <v>0</v>
      </c>
      <c r="AF9" s="24"/>
      <c r="AG9">
        <f t="shared" si="2"/>
        <v>15.070500414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15.013211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0.12611097239999999</v>
      </c>
      <c r="AD10">
        <f t="shared" si="1"/>
        <v>14.887100027600001</v>
      </c>
      <c r="AE10">
        <v>0</v>
      </c>
      <c r="AF10" s="24"/>
      <c r="AG10">
        <f t="shared" si="2"/>
        <v>14.887100027600001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15.183845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0.127544298</v>
      </c>
      <c r="AD11">
        <f t="shared" si="1"/>
        <v>15.056300702</v>
      </c>
      <c r="AE11">
        <v>0</v>
      </c>
      <c r="AF11" s="24"/>
      <c r="AG11">
        <f t="shared" si="2"/>
        <v>15.056300702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14.312222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0.12022266479999999</v>
      </c>
      <c r="AD12">
        <f t="shared" si="1"/>
        <v>14.1919993352</v>
      </c>
      <c r="AE12">
        <v>0</v>
      </c>
      <c r="AF12" s="24"/>
      <c r="AG12">
        <f t="shared" si="2"/>
        <v>14.1919993352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16.41075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0.13785029999999998</v>
      </c>
      <c r="AD13">
        <f t="shared" si="1"/>
        <v>16.2728997</v>
      </c>
      <c r="AE13">
        <v>0</v>
      </c>
      <c r="AF13" s="24"/>
      <c r="AG13">
        <f t="shared" si="2"/>
        <v>16.2728997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18.704317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0.15711626279999999</v>
      </c>
      <c r="AD14">
        <f t="shared" si="1"/>
        <v>18.547200737200001</v>
      </c>
      <c r="AE14">
        <v>0</v>
      </c>
      <c r="AF14" s="24"/>
      <c r="AG14">
        <f t="shared" si="2"/>
        <v>18.547200737200001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18.906212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0.15881218079999998</v>
      </c>
      <c r="AD15">
        <f t="shared" si="1"/>
        <v>18.747399819200002</v>
      </c>
      <c r="AE15">
        <v>0</v>
      </c>
      <c r="AF15" s="24"/>
      <c r="AG15">
        <f t="shared" si="2"/>
        <v>18.747399819200002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16.411154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0.13785369359999999</v>
      </c>
      <c r="AD16">
        <f t="shared" si="1"/>
        <v>16.273300306399999</v>
      </c>
      <c r="AE16">
        <v>0</v>
      </c>
      <c r="AF16" s="24"/>
      <c r="AG16">
        <f t="shared" si="2"/>
        <v>16.273300306399999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16.586628000000001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0.1393276752</v>
      </c>
      <c r="AD17">
        <f t="shared" si="1"/>
        <v>16.4473003248</v>
      </c>
      <c r="AE17">
        <v>0</v>
      </c>
      <c r="AF17" s="24"/>
      <c r="AG17">
        <f t="shared" si="2"/>
        <v>16.4473003248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16.976302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0.14260093679999999</v>
      </c>
      <c r="AD18">
        <f t="shared" si="1"/>
        <v>16.833701063199999</v>
      </c>
      <c r="AE18">
        <v>0</v>
      </c>
      <c r="AF18" s="24"/>
      <c r="AG18">
        <f t="shared" si="2"/>
        <v>16.833701063199999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19.013311999999999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0.15971182079999999</v>
      </c>
      <c r="AD19">
        <f t="shared" si="1"/>
        <v>18.853600179200001</v>
      </c>
      <c r="AE19">
        <v>0</v>
      </c>
      <c r="AF19" s="24"/>
      <c r="AG19">
        <f t="shared" si="2"/>
        <v>18.853600179200001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18.981949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0.1594483716</v>
      </c>
      <c r="AD20">
        <f t="shared" si="1"/>
        <v>18.8225006284</v>
      </c>
      <c r="AE20">
        <v>0</v>
      </c>
      <c r="AF20" s="24"/>
      <c r="AG20">
        <f t="shared" si="2"/>
        <v>18.8225006284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19.310005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0.172788042</v>
      </c>
      <c r="AD21">
        <f t="shared" si="1"/>
        <v>20.397216958000001</v>
      </c>
      <c r="AE21">
        <v>0</v>
      </c>
      <c r="AF21" s="24"/>
      <c r="AG21">
        <f t="shared" si="2"/>
        <v>20.397216958000001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1.26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19.310005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0.19546804199999998</v>
      </c>
      <c r="AD22">
        <f t="shared" si="1"/>
        <v>23.074536957999999</v>
      </c>
      <c r="AE22">
        <v>0</v>
      </c>
      <c r="AF22" s="24"/>
      <c r="AG22">
        <f t="shared" si="2"/>
        <v>23.074536957999999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3.96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19.310005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0.21168004199999998</v>
      </c>
      <c r="AD23">
        <f t="shared" si="1"/>
        <v>24.988324958</v>
      </c>
      <c r="AE23">
        <v>0</v>
      </c>
      <c r="AF23" s="24"/>
      <c r="AG23">
        <f t="shared" si="2"/>
        <v>24.988324958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5.89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19.310005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0.238476042</v>
      </c>
      <c r="AD24">
        <f t="shared" si="1"/>
        <v>28.151528958000004</v>
      </c>
      <c r="AE24">
        <v>0</v>
      </c>
      <c r="AF24" s="24"/>
      <c r="AG24">
        <f t="shared" si="2"/>
        <v>28.151528958000004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9.08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19.310005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0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0.21168004199999998</v>
      </c>
      <c r="AD25">
        <f t="shared" si="1"/>
        <v>24.988324958</v>
      </c>
      <c r="AE25">
        <v>0</v>
      </c>
      <c r="AF25" s="24"/>
      <c r="AG25">
        <f t="shared" si="2"/>
        <v>24.988324958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5.89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19.310005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0.22058404199999998</v>
      </c>
      <c r="AD26">
        <f t="shared" si="1"/>
        <v>26.039420958000001</v>
      </c>
      <c r="AE26">
        <v>0</v>
      </c>
      <c r="AF26" s="24"/>
      <c r="AG26">
        <f t="shared" si="2"/>
        <v>26.039420958000001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6.95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19.310005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0.28999999999999998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0.20790004199999998</v>
      </c>
      <c r="AD27">
        <f t="shared" si="1"/>
        <v>24.542104958000003</v>
      </c>
      <c r="AE27">
        <v>0</v>
      </c>
      <c r="AF27" s="24"/>
      <c r="AG27">
        <f t="shared" si="2"/>
        <v>24.542104958000003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5.15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19.310005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5.21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0.23007604199999998</v>
      </c>
      <c r="AD28">
        <f t="shared" si="1"/>
        <v>27.159928958000002</v>
      </c>
      <c r="AE28">
        <v>0</v>
      </c>
      <c r="AF28" s="24"/>
      <c r="AG28">
        <f t="shared" si="2"/>
        <v>27.159928958000002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2.87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19.310005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4.92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0.20958004199999997</v>
      </c>
      <c r="AD29">
        <f t="shared" si="1"/>
        <v>24.740424957999998</v>
      </c>
      <c r="AE29">
        <v>0</v>
      </c>
      <c r="AF29" s="24"/>
      <c r="AG29">
        <f t="shared" si="2"/>
        <v>24.740424957999998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0.72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19.310005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0.77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0.172704042</v>
      </c>
      <c r="AD30">
        <f t="shared" si="1"/>
        <v>20.387300958000001</v>
      </c>
      <c r="AE30">
        <v>0</v>
      </c>
      <c r="AF30" s="24"/>
      <c r="AG30">
        <f t="shared" si="2"/>
        <v>20.387300958000001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0.48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19.310005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0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0.19219204199999998</v>
      </c>
      <c r="AD31">
        <f t="shared" si="1"/>
        <v>22.687812958000002</v>
      </c>
      <c r="AE31">
        <v>0</v>
      </c>
      <c r="AF31" s="24"/>
      <c r="AG31">
        <f t="shared" si="2"/>
        <v>22.687812958000002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3.57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19.310005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0.18572404199999998</v>
      </c>
      <c r="AD32">
        <f t="shared" si="1"/>
        <v>21.924280958000001</v>
      </c>
      <c r="AE32">
        <v>0</v>
      </c>
      <c r="AF32" s="24"/>
      <c r="AG32">
        <f t="shared" si="2"/>
        <v>21.924280958000001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2.8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19.310005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0.18412804199999999</v>
      </c>
      <c r="AD33">
        <f t="shared" si="1"/>
        <v>21.735876957999999</v>
      </c>
      <c r="AE33">
        <v>0</v>
      </c>
      <c r="AF33" s="24"/>
      <c r="AG33">
        <f t="shared" si="2"/>
        <v>21.735876957999999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2.61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19.310005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0.19303204199999999</v>
      </c>
      <c r="AD34">
        <f t="shared" si="1"/>
        <v>22.786972958</v>
      </c>
      <c r="AE34">
        <v>0</v>
      </c>
      <c r="AF34" s="24"/>
      <c r="AG34">
        <f t="shared" si="2"/>
        <v>22.786972958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3.67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19.310005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0.18001204199999998</v>
      </c>
      <c r="AD35">
        <f t="shared" si="1"/>
        <v>21.249992958</v>
      </c>
      <c r="AE35">
        <v>0</v>
      </c>
      <c r="AF35" s="24"/>
      <c r="AG35">
        <f t="shared" si="2"/>
        <v>21.249992958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2.12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19.310005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0.18732004199999999</v>
      </c>
      <c r="AD36">
        <f t="shared" si="1"/>
        <v>22.112684957999999</v>
      </c>
      <c r="AE36">
        <v>0</v>
      </c>
      <c r="AF36" s="24"/>
      <c r="AG36">
        <f t="shared" si="2"/>
        <v>22.112684957999999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2.99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19.310005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0.21084004200000001</v>
      </c>
      <c r="AD37">
        <f t="shared" si="1"/>
        <v>24.889164957999999</v>
      </c>
      <c r="AE37">
        <v>0</v>
      </c>
      <c r="AF37" s="24"/>
      <c r="AG37">
        <f t="shared" si="2"/>
        <v>24.889164957999999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5.79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19.310005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0.21898804199999999</v>
      </c>
      <c r="AD38">
        <f t="shared" si="1"/>
        <v>25.851016958000002</v>
      </c>
      <c r="AE38">
        <v>0</v>
      </c>
      <c r="AF38" s="24"/>
      <c r="AG38">
        <f t="shared" si="2"/>
        <v>25.851016958000002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6.76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19.310005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0.19546804199999998</v>
      </c>
      <c r="AD39">
        <f t="shared" si="1"/>
        <v>23.074536957999999</v>
      </c>
      <c r="AE39">
        <v>0</v>
      </c>
      <c r="AF39" s="24"/>
      <c r="AG39">
        <f t="shared" si="2"/>
        <v>23.074536957999999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3.96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19.310005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0.188160042</v>
      </c>
      <c r="AD40">
        <f t="shared" si="1"/>
        <v>22.211844958</v>
      </c>
      <c r="AE40">
        <v>0</v>
      </c>
      <c r="AF40" s="24"/>
      <c r="AG40">
        <f t="shared" si="2"/>
        <v>22.211844958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3.09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19.310005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0.19866004199999998</v>
      </c>
      <c r="AD41">
        <f t="shared" si="1"/>
        <v>23.451344958</v>
      </c>
      <c r="AE41">
        <v>0</v>
      </c>
      <c r="AF41" s="24"/>
      <c r="AG41">
        <f t="shared" si="2"/>
        <v>23.451344958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4.34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19.310005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0.18975604199999999</v>
      </c>
      <c r="AD42">
        <f t="shared" si="1"/>
        <v>22.400248958000002</v>
      </c>
      <c r="AE42">
        <v>0</v>
      </c>
      <c r="AF42" s="24"/>
      <c r="AG42">
        <f t="shared" si="2"/>
        <v>22.400248958000002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3.28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19.310005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0.48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0.16875604199999999</v>
      </c>
      <c r="AD43">
        <f t="shared" si="1"/>
        <v>19.921248958000003</v>
      </c>
      <c r="AE43">
        <v>0</v>
      </c>
      <c r="AF43" s="24"/>
      <c r="AG43">
        <f t="shared" si="2"/>
        <v>19.921248958000003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0.3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19.310005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2.41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0.19378804199999999</v>
      </c>
      <c r="AD44">
        <f t="shared" si="1"/>
        <v>22.876216958000001</v>
      </c>
      <c r="AE44">
        <v>0</v>
      </c>
      <c r="AF44" s="24"/>
      <c r="AG44">
        <f t="shared" si="2"/>
        <v>22.876216958000001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1.35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19.310005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1.35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0.182364042</v>
      </c>
      <c r="AD45">
        <f t="shared" si="1"/>
        <v>21.527640958000003</v>
      </c>
      <c r="AE45">
        <v>0</v>
      </c>
      <c r="AF45" s="24"/>
      <c r="AG45">
        <f t="shared" si="2"/>
        <v>21.527640958000003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1.05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19.310005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0.162540042</v>
      </c>
      <c r="AD46">
        <f t="shared" si="1"/>
        <v>19.187464958</v>
      </c>
      <c r="AE46">
        <v>0</v>
      </c>
      <c r="AF46" s="24"/>
      <c r="AG46">
        <f t="shared" si="2"/>
        <v>19.187464958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0.04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19.310005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1.06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0.17724004199999999</v>
      </c>
      <c r="AD47">
        <f t="shared" si="1"/>
        <v>20.922764957999998</v>
      </c>
      <c r="AE47">
        <v>0</v>
      </c>
      <c r="AF47" s="24"/>
      <c r="AG47">
        <f t="shared" si="2"/>
        <v>20.922764957999998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0.73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19.310005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0.77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0.16867204199999999</v>
      </c>
      <c r="AD48">
        <f t="shared" si="1"/>
        <v>19.911332957999999</v>
      </c>
      <c r="AE48">
        <v>0</v>
      </c>
      <c r="AF48" s="24"/>
      <c r="AG48">
        <f t="shared" si="2"/>
        <v>19.911332957999999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19.310005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0.87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0.169512042</v>
      </c>
      <c r="AD49">
        <f t="shared" si="1"/>
        <v>20.010492958</v>
      </c>
      <c r="AE49">
        <v>0</v>
      </c>
      <c r="AF49" s="24"/>
      <c r="AG49">
        <f t="shared" si="2"/>
        <v>20.010492958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19.310005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1.64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0.175980042</v>
      </c>
      <c r="AD50">
        <f t="shared" si="1"/>
        <v>20.774024958000002</v>
      </c>
      <c r="AE50">
        <v>0</v>
      </c>
      <c r="AF50" s="24"/>
      <c r="AG50">
        <f t="shared" si="2"/>
        <v>20.774024958000002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19.310005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3.57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0.19219204199999998</v>
      </c>
      <c r="AD51">
        <f t="shared" si="1"/>
        <v>22.687812958000002</v>
      </c>
      <c r="AE51">
        <v>0</v>
      </c>
      <c r="AF51" s="24"/>
      <c r="AG51">
        <f t="shared" si="2"/>
        <v>22.687812958000002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0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19.310005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4.83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0.20277604200000002</v>
      </c>
      <c r="AD52">
        <f t="shared" si="1"/>
        <v>23.937228958000002</v>
      </c>
      <c r="AE52">
        <v>0</v>
      </c>
      <c r="AF52" s="24"/>
      <c r="AG52">
        <f t="shared" si="2"/>
        <v>23.937228958000002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0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19.310005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4.0599999999999996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0.19630804199999999</v>
      </c>
      <c r="AD53">
        <f t="shared" si="1"/>
        <v>23.173696958000001</v>
      </c>
      <c r="AE53">
        <v>0</v>
      </c>
      <c r="AF53" s="24"/>
      <c r="AG53">
        <f t="shared" si="2"/>
        <v>23.173696958000001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0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19.310005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5.0199999999999996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0.20437204199999998</v>
      </c>
      <c r="AD54">
        <f t="shared" si="1"/>
        <v>24.125632958000001</v>
      </c>
      <c r="AE54">
        <v>0</v>
      </c>
      <c r="AF54" s="24"/>
      <c r="AG54">
        <f t="shared" si="2"/>
        <v>24.125632958000001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0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19.310005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4.92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0.20353204199999997</v>
      </c>
      <c r="AD55">
        <f t="shared" si="1"/>
        <v>24.026472957999999</v>
      </c>
      <c r="AE55">
        <v>0</v>
      </c>
      <c r="AF55" s="24"/>
      <c r="AG55">
        <f t="shared" si="2"/>
        <v>24.026472957999999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0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19.310005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3.38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0.19059604199999999</v>
      </c>
      <c r="AD56">
        <f t="shared" si="1"/>
        <v>22.499408958</v>
      </c>
      <c r="AE56">
        <v>0</v>
      </c>
      <c r="AF56" s="24"/>
      <c r="AG56">
        <f t="shared" si="2"/>
        <v>22.499408958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0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19.310005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4.7300000000000004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0.20193604199999998</v>
      </c>
      <c r="AD57">
        <f t="shared" si="1"/>
        <v>23.838068958000001</v>
      </c>
      <c r="AE57">
        <v>0</v>
      </c>
      <c r="AF57" s="24"/>
      <c r="AG57">
        <f t="shared" si="2"/>
        <v>23.838068958000001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0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19.310005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4.7300000000000004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0.20193604199999998</v>
      </c>
      <c r="AD58">
        <f t="shared" si="1"/>
        <v>23.838068958000001</v>
      </c>
      <c r="AE58">
        <v>0</v>
      </c>
      <c r="AF58" s="24"/>
      <c r="AG58">
        <f t="shared" si="2"/>
        <v>23.838068958000001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0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19.310005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3.67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0.19303204199999999</v>
      </c>
      <c r="AD59">
        <f t="shared" si="1"/>
        <v>22.786972958</v>
      </c>
      <c r="AE59">
        <v>0</v>
      </c>
      <c r="AF59" s="24"/>
      <c r="AG59">
        <f t="shared" si="2"/>
        <v>22.786972958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0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19.310005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6.08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0.213276042</v>
      </c>
      <c r="AD60">
        <f t="shared" si="1"/>
        <v>25.176728958000002</v>
      </c>
      <c r="AE60">
        <v>0</v>
      </c>
      <c r="AF60" s="24"/>
      <c r="AG60">
        <f t="shared" si="2"/>
        <v>25.176728958000002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0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19.310005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4.25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0.197904042</v>
      </c>
      <c r="AD61">
        <f t="shared" si="1"/>
        <v>23.362100957999999</v>
      </c>
      <c r="AE61">
        <v>0</v>
      </c>
      <c r="AF61" s="24"/>
      <c r="AG61">
        <f t="shared" si="2"/>
        <v>23.362100957999999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0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19.310005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6.37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0.21571204199999999</v>
      </c>
      <c r="AD62">
        <f t="shared" si="1"/>
        <v>25.464292958000001</v>
      </c>
      <c r="AE62">
        <v>0</v>
      </c>
      <c r="AF62" s="24"/>
      <c r="AG62">
        <f t="shared" si="2"/>
        <v>25.464292958000001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19.310005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4.4400000000000004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0.19950004199999999</v>
      </c>
      <c r="AD63">
        <f t="shared" si="1"/>
        <v>23.550504958000001</v>
      </c>
      <c r="AE63">
        <v>0</v>
      </c>
      <c r="AF63" s="24"/>
      <c r="AG63">
        <f t="shared" si="2"/>
        <v>23.550504958000001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19.310005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6.28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0.21495604199999999</v>
      </c>
      <c r="AD64">
        <f t="shared" si="1"/>
        <v>25.375048958000001</v>
      </c>
      <c r="AE64">
        <v>0</v>
      </c>
      <c r="AF64" s="24"/>
      <c r="AG64">
        <f t="shared" si="2"/>
        <v>25.375048958000001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19.310005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5.79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0.21084004199999998</v>
      </c>
      <c r="AD65">
        <f t="shared" si="1"/>
        <v>24.889164957999999</v>
      </c>
      <c r="AE65">
        <v>0</v>
      </c>
      <c r="AF65" s="24"/>
      <c r="AG65">
        <f t="shared" si="2"/>
        <v>24.889164957999999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19.310005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5.79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0.21084004199999998</v>
      </c>
      <c r="AD66">
        <f t="shared" si="1"/>
        <v>24.889164957999999</v>
      </c>
      <c r="AE66">
        <v>0</v>
      </c>
      <c r="AF66" s="24"/>
      <c r="AG66">
        <f t="shared" si="2"/>
        <v>24.889164957999999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19.310005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5.41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0.20764804199999998</v>
      </c>
      <c r="AD67">
        <f t="shared" si="1"/>
        <v>24.512356958000002</v>
      </c>
      <c r="AE67">
        <v>0</v>
      </c>
      <c r="AF67" s="24"/>
      <c r="AG67">
        <f t="shared" si="2"/>
        <v>24.512356958000002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19.310005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7.14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0.22218004199999999</v>
      </c>
      <c r="AD68">
        <f t="shared" ref="AD68:AD98" si="4">SUM(B68:AB68,AI68:AV68)-AC68</f>
        <v>26.227824957999999</v>
      </c>
      <c r="AE68">
        <v>0</v>
      </c>
      <c r="AF68" s="24"/>
      <c r="AG68">
        <f t="shared" ref="AG68:AG98" si="5">SUM(AD68:AF68)</f>
        <v>26.227824957999999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19.310005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6.18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0.23923204199999998</v>
      </c>
      <c r="AD69">
        <f t="shared" si="4"/>
        <v>28.240772957999997</v>
      </c>
      <c r="AE69">
        <v>0</v>
      </c>
      <c r="AF69" s="24"/>
      <c r="AG69">
        <f t="shared" si="5"/>
        <v>28.240772957999997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2.99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19.310005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2.61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0.19202404199999998</v>
      </c>
      <c r="AD70">
        <f t="shared" si="4"/>
        <v>22.667980958000001</v>
      </c>
      <c r="AE70">
        <v>0</v>
      </c>
      <c r="AF70" s="24"/>
      <c r="AG70">
        <f t="shared" si="5"/>
        <v>22.667980958000001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0.94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19.310005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0.23763604199999999</v>
      </c>
      <c r="AD71">
        <f t="shared" si="4"/>
        <v>28.052368958000002</v>
      </c>
      <c r="AE71">
        <v>0</v>
      </c>
      <c r="AF71" s="24"/>
      <c r="AG71">
        <f t="shared" si="5"/>
        <v>28.052368958000002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8.98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19.310005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0.225456042</v>
      </c>
      <c r="AD72">
        <f t="shared" si="4"/>
        <v>26.614548958</v>
      </c>
      <c r="AE72">
        <v>0</v>
      </c>
      <c r="AF72" s="24"/>
      <c r="AG72">
        <f t="shared" si="5"/>
        <v>26.614548958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7.53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19.310005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0.20840404199999998</v>
      </c>
      <c r="AD73">
        <f t="shared" si="4"/>
        <v>24.601600957999999</v>
      </c>
      <c r="AE73">
        <v>0</v>
      </c>
      <c r="AF73" s="24"/>
      <c r="AG73">
        <f t="shared" si="5"/>
        <v>24.601600957999999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5.5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19.310005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0.21495604199999999</v>
      </c>
      <c r="AD74">
        <f t="shared" si="4"/>
        <v>25.375048958000001</v>
      </c>
      <c r="AE74">
        <v>0</v>
      </c>
      <c r="AF74" s="24"/>
      <c r="AG74">
        <f t="shared" si="5"/>
        <v>25.375048958000001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6.28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19.310005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0.24897604200000001</v>
      </c>
      <c r="AD75">
        <f t="shared" si="4"/>
        <v>29.391028958000003</v>
      </c>
      <c r="AE75">
        <v>0</v>
      </c>
      <c r="AF75" s="24"/>
      <c r="AG75">
        <f t="shared" si="5"/>
        <v>29.391028958000003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10.33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19.310005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0.22789204199999999</v>
      </c>
      <c r="AD76">
        <f t="shared" si="4"/>
        <v>26.902112958</v>
      </c>
      <c r="AE76">
        <v>0</v>
      </c>
      <c r="AF76" s="24"/>
      <c r="AG76">
        <f t="shared" si="5"/>
        <v>26.902112958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7.82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19.310005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0.225456042</v>
      </c>
      <c r="AD77">
        <f t="shared" si="4"/>
        <v>26.614548958</v>
      </c>
      <c r="AE77">
        <v>0</v>
      </c>
      <c r="AF77" s="24"/>
      <c r="AG77">
        <f t="shared" si="5"/>
        <v>26.614548958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7.53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19.310005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0.21084004200000001</v>
      </c>
      <c r="AD78">
        <f t="shared" si="4"/>
        <v>24.889164957999999</v>
      </c>
      <c r="AE78">
        <v>0</v>
      </c>
      <c r="AF78" s="24"/>
      <c r="AG78">
        <f t="shared" si="5"/>
        <v>24.889164957999999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5.79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19.310005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0.19546804199999998</v>
      </c>
      <c r="AD79">
        <f t="shared" si="4"/>
        <v>23.074536957999999</v>
      </c>
      <c r="AE79">
        <v>0</v>
      </c>
      <c r="AF79" s="24"/>
      <c r="AG79">
        <f t="shared" si="5"/>
        <v>23.074536957999999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3.96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19.310005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0.19866004199999998</v>
      </c>
      <c r="AD80">
        <f t="shared" si="4"/>
        <v>23.451344958</v>
      </c>
      <c r="AE80">
        <v>0</v>
      </c>
      <c r="AF80" s="24"/>
      <c r="AG80">
        <f t="shared" si="5"/>
        <v>23.451344958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4.34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19.310005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0.22142404199999999</v>
      </c>
      <c r="AD81">
        <f t="shared" si="4"/>
        <v>26.138580958000002</v>
      </c>
      <c r="AE81">
        <v>0</v>
      </c>
      <c r="AF81" s="24"/>
      <c r="AG81">
        <f t="shared" si="5"/>
        <v>26.138580958000002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7.05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19.310005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0.22789204199999999</v>
      </c>
      <c r="AD82">
        <f t="shared" si="4"/>
        <v>26.902112958</v>
      </c>
      <c r="AE82">
        <v>0</v>
      </c>
      <c r="AF82" s="24"/>
      <c r="AG82">
        <f t="shared" si="5"/>
        <v>26.902112958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7.82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19.310005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0.57999999999999996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0.24057604199999999</v>
      </c>
      <c r="AD83">
        <f t="shared" si="4"/>
        <v>28.399428957999998</v>
      </c>
      <c r="AE83">
        <v>0</v>
      </c>
      <c r="AF83" s="24"/>
      <c r="AG83">
        <f t="shared" si="5"/>
        <v>28.399428957999998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8.75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19.310005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1.93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0.25897204200000001</v>
      </c>
      <c r="AD84">
        <f t="shared" si="4"/>
        <v>30.571032958</v>
      </c>
      <c r="AE84">
        <v>0</v>
      </c>
      <c r="AF84" s="24"/>
      <c r="AG84">
        <f t="shared" si="5"/>
        <v>30.571032958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9.59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19.310005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2.5099999999999998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0.26359204200000003</v>
      </c>
      <c r="AD85">
        <f t="shared" si="4"/>
        <v>31.116412958000005</v>
      </c>
      <c r="AE85">
        <v>0</v>
      </c>
      <c r="AF85" s="24"/>
      <c r="AG85">
        <f t="shared" si="5"/>
        <v>31.116412958000005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9.56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19.310005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2.5099999999999998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0.26031604200000003</v>
      </c>
      <c r="AD86">
        <f t="shared" si="4"/>
        <v>30.729688958000004</v>
      </c>
      <c r="AE86">
        <v>0</v>
      </c>
      <c r="AF86" s="24"/>
      <c r="AG86">
        <f t="shared" si="5"/>
        <v>30.729688958000004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9.17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19.310005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5.6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0.23041204199999996</v>
      </c>
      <c r="AD87">
        <f t="shared" si="4"/>
        <v>27.199592957999997</v>
      </c>
      <c r="AE87">
        <v>0</v>
      </c>
      <c r="AF87" s="24"/>
      <c r="AG87">
        <f t="shared" si="5"/>
        <v>27.199592957999997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2.52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19.310005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8.8800000000000008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0.23679604199999998</v>
      </c>
      <c r="AD88">
        <f t="shared" si="4"/>
        <v>27.953208957999998</v>
      </c>
      <c r="AE88">
        <v>0</v>
      </c>
      <c r="AF88" s="24"/>
      <c r="AG88">
        <f t="shared" si="5"/>
        <v>27.953208957999998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19.310005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5.5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0.20840404199999998</v>
      </c>
      <c r="AD89">
        <f t="shared" si="4"/>
        <v>24.601600957999999</v>
      </c>
      <c r="AE89">
        <v>0</v>
      </c>
      <c r="AF89" s="24"/>
      <c r="AG89">
        <f t="shared" si="5"/>
        <v>24.601600957999999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19.310005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4.7300000000000004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0.20193604199999998</v>
      </c>
      <c r="AD90">
        <f t="shared" si="4"/>
        <v>23.838068958000001</v>
      </c>
      <c r="AE90">
        <v>0</v>
      </c>
      <c r="AF90" s="24"/>
      <c r="AG90">
        <f t="shared" si="5"/>
        <v>23.838068958000001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19.310005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5.41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0.20764804199999998</v>
      </c>
      <c r="AD91">
        <f t="shared" si="4"/>
        <v>24.512356958000002</v>
      </c>
      <c r="AE91">
        <v>0</v>
      </c>
      <c r="AF91" s="24"/>
      <c r="AG91">
        <f t="shared" si="5"/>
        <v>24.512356958000002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19.310005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7.63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0.22629604199999998</v>
      </c>
      <c r="AD92">
        <f t="shared" si="4"/>
        <v>26.713708957999998</v>
      </c>
      <c r="AE92">
        <v>0</v>
      </c>
      <c r="AF92" s="24"/>
      <c r="AG92">
        <f t="shared" si="5"/>
        <v>26.713708957999998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19.310005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3.67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0.19378804199999999</v>
      </c>
      <c r="AD93">
        <f t="shared" si="4"/>
        <v>22.876216957999997</v>
      </c>
      <c r="AE93">
        <v>0</v>
      </c>
      <c r="AF93" s="24"/>
      <c r="AG93">
        <f t="shared" si="5"/>
        <v>22.876216957999997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0.09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19.310005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4.54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0.20202004199999998</v>
      </c>
      <c r="AD94">
        <f t="shared" si="4"/>
        <v>23.847984957999998</v>
      </c>
      <c r="AE94">
        <v>0</v>
      </c>
      <c r="AF94" s="24"/>
      <c r="AG94">
        <f t="shared" si="5"/>
        <v>23.847984957999998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0.2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19.310005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3.96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0.213780042</v>
      </c>
      <c r="AD95">
        <f t="shared" si="4"/>
        <v>25.236224958000001</v>
      </c>
      <c r="AE95">
        <v>0</v>
      </c>
      <c r="AF95" s="24"/>
      <c r="AG95">
        <f t="shared" si="5"/>
        <v>25.236224958000001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2.1800000000000002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19.310005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0.19630804199999999</v>
      </c>
      <c r="AD96">
        <f t="shared" si="4"/>
        <v>23.173696958000001</v>
      </c>
      <c r="AE96">
        <v>0</v>
      </c>
      <c r="AF96" s="24"/>
      <c r="AG96">
        <f t="shared" si="5"/>
        <v>23.173696958000001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4.0599999999999996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19.255244999999999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0.16174405799999997</v>
      </c>
      <c r="AD97">
        <f t="shared" si="4"/>
        <v>19.093500941999999</v>
      </c>
      <c r="AE97">
        <v>0</v>
      </c>
      <c r="AF97" s="24"/>
      <c r="AG97">
        <f t="shared" si="5"/>
        <v>19.093500941999999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18.620714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0.15641399759999999</v>
      </c>
      <c r="AD98">
        <f t="shared" si="4"/>
        <v>18.464300002399998</v>
      </c>
      <c r="AE98">
        <v>0</v>
      </c>
      <c r="AF98" s="24"/>
      <c r="AG98">
        <f t="shared" si="5"/>
        <v>18.464300002399998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0.45174122150000068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4.4479999999999999E-2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4.6382172606000008E-3</v>
      </c>
      <c r="AD99">
        <f t="shared" si="6"/>
        <v>0.54753050423939997</v>
      </c>
      <c r="AE99">
        <f t="shared" ref="AE99:AT99" si="8">SUM(AE3:AE98)/4000</f>
        <v>0</v>
      </c>
      <c r="AG99">
        <f t="shared" si="8"/>
        <v>0.54753050423939997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5.5947500000000004E-2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45370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'[1]19'!B5</f>
        <v>270</v>
      </c>
      <c r="C3" s="16">
        <f>'[1]19'!C5</f>
        <v>0</v>
      </c>
      <c r="D3" s="16">
        <f>'[1]19'!D5</f>
        <v>30</v>
      </c>
      <c r="E3" s="16">
        <f>'[1]19'!E5</f>
        <v>0</v>
      </c>
      <c r="F3" s="15">
        <f>SUM(B3:E3)</f>
        <v>300</v>
      </c>
      <c r="G3" s="15">
        <f>'[1]19'!H5</f>
        <v>0</v>
      </c>
      <c r="H3" s="16">
        <f>'[1]19'!I5</f>
        <v>0</v>
      </c>
      <c r="I3" s="16">
        <f>'[1]19'!J5</f>
        <v>0</v>
      </c>
      <c r="J3" s="16">
        <f>'[1]19'!K5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'[1]19'!B6</f>
        <v>270</v>
      </c>
      <c r="C4" s="16">
        <f>'[1]19'!C6</f>
        <v>0</v>
      </c>
      <c r="D4" s="16">
        <f>'[1]19'!D6</f>
        <v>30</v>
      </c>
      <c r="E4" s="16">
        <f>'[1]19'!E6</f>
        <v>0</v>
      </c>
      <c r="F4" s="15">
        <f>SUM(B4:E4)</f>
        <v>300</v>
      </c>
      <c r="G4" s="15">
        <f>'[1]19'!H6</f>
        <v>0</v>
      </c>
      <c r="H4" s="16">
        <f>'[1]19'!I6</f>
        <v>0</v>
      </c>
      <c r="I4" s="16">
        <f>'[1]19'!J6</f>
        <v>0</v>
      </c>
      <c r="J4" s="16">
        <f>'[1]19'!K6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'[1]19'!B7</f>
        <v>270</v>
      </c>
      <c r="C5" s="16">
        <f>'[1]19'!C7</f>
        <v>0</v>
      </c>
      <c r="D5" s="16">
        <f>'[1]19'!D7</f>
        <v>30</v>
      </c>
      <c r="E5" s="16">
        <f>'[1]19'!E7</f>
        <v>0</v>
      </c>
      <c r="F5" s="15">
        <f t="shared" ref="F5:F68" si="6">SUM(B5:E5)</f>
        <v>300</v>
      </c>
      <c r="G5" s="15">
        <f>'[1]19'!H7</f>
        <v>0</v>
      </c>
      <c r="H5" s="16">
        <f>'[1]19'!I7</f>
        <v>0</v>
      </c>
      <c r="I5" s="16">
        <f>'[1]19'!J7</f>
        <v>0</v>
      </c>
      <c r="J5" s="16">
        <f>'[1]19'!K7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'[1]19'!B8</f>
        <v>270</v>
      </c>
      <c r="C6" s="16">
        <f>'[1]19'!C8</f>
        <v>0</v>
      </c>
      <c r="D6" s="16">
        <f>'[1]19'!D8</f>
        <v>30</v>
      </c>
      <c r="E6" s="16">
        <f>'[1]19'!E8</f>
        <v>0</v>
      </c>
      <c r="F6" s="15">
        <f t="shared" si="6"/>
        <v>300</v>
      </c>
      <c r="G6" s="15">
        <f>'[1]19'!H8</f>
        <v>0</v>
      </c>
      <c r="H6" s="16">
        <f>'[1]19'!I8</f>
        <v>0</v>
      </c>
      <c r="I6" s="16">
        <f>'[1]19'!J8</f>
        <v>0</v>
      </c>
      <c r="J6" s="16">
        <f>'[1]19'!K8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'[1]19'!B9</f>
        <v>270</v>
      </c>
      <c r="C7" s="16">
        <f>'[1]19'!C9</f>
        <v>0</v>
      </c>
      <c r="D7" s="16">
        <f>'[1]19'!D9</f>
        <v>30</v>
      </c>
      <c r="E7" s="16">
        <f>'[1]19'!E9</f>
        <v>0</v>
      </c>
      <c r="F7" s="15">
        <f t="shared" si="6"/>
        <v>300</v>
      </c>
      <c r="G7" s="15">
        <f>'[1]19'!H9</f>
        <v>0</v>
      </c>
      <c r="H7" s="16">
        <f>'[1]19'!I9</f>
        <v>0</v>
      </c>
      <c r="I7" s="16">
        <f>'[1]19'!J9</f>
        <v>0</v>
      </c>
      <c r="J7" s="16">
        <f>'[1]19'!K9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'[1]19'!B10</f>
        <v>270</v>
      </c>
      <c r="C8" s="16">
        <f>'[1]19'!C10</f>
        <v>0</v>
      </c>
      <c r="D8" s="16">
        <f>'[1]19'!D10</f>
        <v>30</v>
      </c>
      <c r="E8" s="16">
        <f>'[1]19'!E10</f>
        <v>0</v>
      </c>
      <c r="F8" s="15">
        <f t="shared" si="6"/>
        <v>300</v>
      </c>
      <c r="G8" s="15">
        <f>'[1]19'!H10</f>
        <v>0</v>
      </c>
      <c r="H8" s="16">
        <f>'[1]19'!I10</f>
        <v>0</v>
      </c>
      <c r="I8" s="16">
        <f>'[1]19'!J10</f>
        <v>0</v>
      </c>
      <c r="J8" s="16">
        <f>'[1]19'!K10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'[1]19'!B11</f>
        <v>270</v>
      </c>
      <c r="C9" s="16">
        <f>'[1]19'!C11</f>
        <v>0</v>
      </c>
      <c r="D9" s="16">
        <f>'[1]19'!D11</f>
        <v>30</v>
      </c>
      <c r="E9" s="16">
        <f>'[1]19'!E11</f>
        <v>0</v>
      </c>
      <c r="F9" s="15">
        <f t="shared" si="6"/>
        <v>300</v>
      </c>
      <c r="G9" s="15">
        <f>'[1]19'!H11</f>
        <v>0</v>
      </c>
      <c r="H9" s="16">
        <f>'[1]19'!I11</f>
        <v>0</v>
      </c>
      <c r="I9" s="16">
        <f>'[1]19'!J11</f>
        <v>0</v>
      </c>
      <c r="J9" s="16">
        <f>'[1]19'!K11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'[1]19'!B12</f>
        <v>270</v>
      </c>
      <c r="C10" s="16">
        <f>'[1]19'!C12</f>
        <v>0</v>
      </c>
      <c r="D10" s="16">
        <f>'[1]19'!D12</f>
        <v>30</v>
      </c>
      <c r="E10" s="16">
        <f>'[1]19'!E12</f>
        <v>0</v>
      </c>
      <c r="F10" s="15">
        <f t="shared" si="6"/>
        <v>300</v>
      </c>
      <c r="G10" s="15">
        <f>'[1]19'!H12</f>
        <v>0</v>
      </c>
      <c r="H10" s="16">
        <f>'[1]19'!I12</f>
        <v>0</v>
      </c>
      <c r="I10" s="16">
        <f>'[1]19'!J12</f>
        <v>0</v>
      </c>
      <c r="J10" s="16">
        <f>'[1]19'!K12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'[1]19'!B13</f>
        <v>270</v>
      </c>
      <c r="C11" s="16">
        <f>'[1]19'!C13</f>
        <v>0</v>
      </c>
      <c r="D11" s="16">
        <f>'[1]19'!D13</f>
        <v>30</v>
      </c>
      <c r="E11" s="16">
        <f>'[1]19'!E13</f>
        <v>0</v>
      </c>
      <c r="F11" s="15">
        <f t="shared" si="6"/>
        <v>300</v>
      </c>
      <c r="G11" s="15">
        <f>'[1]19'!H13</f>
        <v>0</v>
      </c>
      <c r="H11" s="16">
        <f>'[1]19'!I13</f>
        <v>0</v>
      </c>
      <c r="I11" s="16">
        <f>'[1]19'!J13</f>
        <v>0</v>
      </c>
      <c r="J11" s="16">
        <f>'[1]19'!K13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'[1]19'!B14</f>
        <v>270</v>
      </c>
      <c r="C12" s="16">
        <f>'[1]19'!C14</f>
        <v>0</v>
      </c>
      <c r="D12" s="16">
        <f>'[1]19'!D14</f>
        <v>30</v>
      </c>
      <c r="E12" s="16">
        <f>'[1]19'!E14</f>
        <v>0</v>
      </c>
      <c r="F12" s="15">
        <f t="shared" si="6"/>
        <v>300</v>
      </c>
      <c r="G12" s="15">
        <f>'[1]19'!H14</f>
        <v>0</v>
      </c>
      <c r="H12" s="16">
        <f>'[1]19'!I14</f>
        <v>0</v>
      </c>
      <c r="I12" s="16">
        <f>'[1]19'!J14</f>
        <v>0</v>
      </c>
      <c r="J12" s="16">
        <f>'[1]19'!K14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'[1]19'!B15</f>
        <v>270</v>
      </c>
      <c r="C13" s="16">
        <f>'[1]19'!C15</f>
        <v>0</v>
      </c>
      <c r="D13" s="16">
        <f>'[1]19'!D15</f>
        <v>30</v>
      </c>
      <c r="E13" s="16">
        <f>'[1]19'!E15</f>
        <v>0</v>
      </c>
      <c r="F13" s="15">
        <f t="shared" si="6"/>
        <v>300</v>
      </c>
      <c r="G13" s="15">
        <f>'[1]19'!H15</f>
        <v>0</v>
      </c>
      <c r="H13" s="16">
        <f>'[1]19'!I15</f>
        <v>0</v>
      </c>
      <c r="I13" s="16">
        <f>'[1]19'!J15</f>
        <v>0</v>
      </c>
      <c r="J13" s="16">
        <f>'[1]19'!K15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'[1]19'!B16</f>
        <v>270</v>
      </c>
      <c r="C14" s="16">
        <f>'[1]19'!C16</f>
        <v>0</v>
      </c>
      <c r="D14" s="16">
        <f>'[1]19'!D16</f>
        <v>30</v>
      </c>
      <c r="E14" s="16">
        <f>'[1]19'!E16</f>
        <v>0</v>
      </c>
      <c r="F14" s="15">
        <f t="shared" si="6"/>
        <v>300</v>
      </c>
      <c r="G14" s="15">
        <f>'[1]19'!H16</f>
        <v>0</v>
      </c>
      <c r="H14" s="16">
        <f>'[1]19'!I16</f>
        <v>0</v>
      </c>
      <c r="I14" s="16">
        <f>'[1]19'!J16</f>
        <v>0</v>
      </c>
      <c r="J14" s="16">
        <f>'[1]19'!K16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'[1]19'!B17</f>
        <v>270</v>
      </c>
      <c r="C15" s="16">
        <f>'[1]19'!C17</f>
        <v>0</v>
      </c>
      <c r="D15" s="16">
        <f>'[1]19'!D17</f>
        <v>30</v>
      </c>
      <c r="E15" s="16">
        <f>'[1]19'!E17</f>
        <v>0</v>
      </c>
      <c r="F15" s="15">
        <f t="shared" si="6"/>
        <v>300</v>
      </c>
      <c r="G15" s="15">
        <f>'[1]19'!H17</f>
        <v>0</v>
      </c>
      <c r="H15" s="16">
        <f>'[1]19'!I17</f>
        <v>0</v>
      </c>
      <c r="I15" s="16">
        <f>'[1]19'!J17</f>
        <v>0</v>
      </c>
      <c r="J15" s="16">
        <f>'[1]19'!K17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'[1]19'!B18</f>
        <v>270</v>
      </c>
      <c r="C16" s="16">
        <f>'[1]19'!C18</f>
        <v>0</v>
      </c>
      <c r="D16" s="16">
        <f>'[1]19'!D18</f>
        <v>30</v>
      </c>
      <c r="E16" s="16">
        <f>'[1]19'!E18</f>
        <v>0</v>
      </c>
      <c r="F16" s="15">
        <f t="shared" si="6"/>
        <v>300</v>
      </c>
      <c r="G16" s="15">
        <f>'[1]19'!H18</f>
        <v>0</v>
      </c>
      <c r="H16" s="16">
        <f>'[1]19'!I18</f>
        <v>0</v>
      </c>
      <c r="I16" s="16">
        <f>'[1]19'!J18</f>
        <v>0</v>
      </c>
      <c r="J16" s="16">
        <f>'[1]19'!K18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'[1]19'!B19</f>
        <v>270</v>
      </c>
      <c r="C17" s="16">
        <f>'[1]19'!C19</f>
        <v>0</v>
      </c>
      <c r="D17" s="16">
        <f>'[1]19'!D19</f>
        <v>30</v>
      </c>
      <c r="E17" s="16">
        <f>'[1]19'!E19</f>
        <v>0</v>
      </c>
      <c r="F17" s="15">
        <f t="shared" si="6"/>
        <v>300</v>
      </c>
      <c r="G17" s="15">
        <f>'[1]19'!H19</f>
        <v>0</v>
      </c>
      <c r="H17" s="16">
        <f>'[1]19'!I19</f>
        <v>0</v>
      </c>
      <c r="I17" s="16">
        <f>'[1]19'!J19</f>
        <v>0</v>
      </c>
      <c r="J17" s="16">
        <f>'[1]19'!K19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'[1]19'!B20</f>
        <v>270</v>
      </c>
      <c r="C18" s="16">
        <f>'[1]19'!C20</f>
        <v>0</v>
      </c>
      <c r="D18" s="16">
        <f>'[1]19'!D20</f>
        <v>30</v>
      </c>
      <c r="E18" s="16">
        <f>'[1]19'!E20</f>
        <v>0</v>
      </c>
      <c r="F18" s="15">
        <f t="shared" si="6"/>
        <v>300</v>
      </c>
      <c r="G18" s="15">
        <f>'[1]19'!H20</f>
        <v>0</v>
      </c>
      <c r="H18" s="16">
        <f>'[1]19'!I20</f>
        <v>0</v>
      </c>
      <c r="I18" s="16">
        <f>'[1]19'!J20</f>
        <v>0</v>
      </c>
      <c r="J18" s="16">
        <f>'[1]19'!K20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'[1]19'!B21</f>
        <v>270</v>
      </c>
      <c r="C19" s="16">
        <f>'[1]19'!C21</f>
        <v>0</v>
      </c>
      <c r="D19" s="16">
        <f>'[1]19'!D21</f>
        <v>30</v>
      </c>
      <c r="E19" s="16">
        <f>'[1]19'!E21</f>
        <v>0</v>
      </c>
      <c r="F19" s="15">
        <f t="shared" si="6"/>
        <v>300</v>
      </c>
      <c r="G19" s="15">
        <f>'[1]19'!H21</f>
        <v>0</v>
      </c>
      <c r="H19" s="16">
        <f>'[1]19'!I21</f>
        <v>0</v>
      </c>
      <c r="I19" s="16">
        <f>'[1]19'!J21</f>
        <v>0</v>
      </c>
      <c r="J19" s="16">
        <f>'[1]19'!K21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'[1]19'!B22</f>
        <v>270</v>
      </c>
      <c r="C20" s="16">
        <f>'[1]19'!C22</f>
        <v>0</v>
      </c>
      <c r="D20" s="16">
        <f>'[1]19'!D22</f>
        <v>30</v>
      </c>
      <c r="E20" s="16">
        <f>'[1]19'!E22</f>
        <v>0</v>
      </c>
      <c r="F20" s="15">
        <f t="shared" si="6"/>
        <v>300</v>
      </c>
      <c r="G20" s="15">
        <f>'[1]19'!H22</f>
        <v>0</v>
      </c>
      <c r="H20" s="16">
        <f>'[1]19'!I22</f>
        <v>0</v>
      </c>
      <c r="I20" s="16">
        <f>'[1]19'!J22</f>
        <v>0</v>
      </c>
      <c r="J20" s="16">
        <f>'[1]19'!K22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'[1]19'!B23</f>
        <v>270</v>
      </c>
      <c r="C21" s="16">
        <f>'[1]19'!C23</f>
        <v>0</v>
      </c>
      <c r="D21" s="16">
        <f>'[1]19'!D23</f>
        <v>30</v>
      </c>
      <c r="E21" s="16">
        <f>'[1]19'!E23</f>
        <v>0</v>
      </c>
      <c r="F21" s="15">
        <f t="shared" si="6"/>
        <v>300</v>
      </c>
      <c r="G21" s="15">
        <f>'[1]19'!H23</f>
        <v>0</v>
      </c>
      <c r="H21" s="16">
        <f>'[1]19'!I23</f>
        <v>0</v>
      </c>
      <c r="I21" s="16">
        <f>'[1]19'!J23</f>
        <v>0</v>
      </c>
      <c r="J21" s="16">
        <f>'[1]19'!K23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'[1]19'!B24</f>
        <v>270</v>
      </c>
      <c r="C22" s="16">
        <f>'[1]19'!C24</f>
        <v>0</v>
      </c>
      <c r="D22" s="16">
        <f>'[1]19'!D24</f>
        <v>30</v>
      </c>
      <c r="E22" s="16">
        <f>'[1]19'!E24</f>
        <v>0</v>
      </c>
      <c r="F22" s="15">
        <f t="shared" si="6"/>
        <v>300</v>
      </c>
      <c r="G22" s="15">
        <f>'[1]19'!H24</f>
        <v>0</v>
      </c>
      <c r="H22" s="16">
        <f>'[1]19'!I24</f>
        <v>0</v>
      </c>
      <c r="I22" s="16">
        <f>'[1]19'!J24</f>
        <v>0</v>
      </c>
      <c r="J22" s="16">
        <f>'[1]19'!K24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'[1]19'!B25</f>
        <v>270</v>
      </c>
      <c r="C23" s="16">
        <f>'[1]19'!C25</f>
        <v>0</v>
      </c>
      <c r="D23" s="16">
        <f>'[1]19'!D25</f>
        <v>30</v>
      </c>
      <c r="E23" s="16">
        <f>'[1]19'!E25</f>
        <v>0</v>
      </c>
      <c r="F23" s="15">
        <f t="shared" si="6"/>
        <v>300</v>
      </c>
      <c r="G23" s="15">
        <f>'[1]19'!H25</f>
        <v>0</v>
      </c>
      <c r="H23" s="16">
        <f>'[1]19'!I25</f>
        <v>0</v>
      </c>
      <c r="I23" s="16">
        <f>'[1]19'!J25</f>
        <v>0</v>
      </c>
      <c r="J23" s="16">
        <f>'[1]19'!K25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'[1]19'!B26</f>
        <v>270</v>
      </c>
      <c r="C24" s="16">
        <f>'[1]19'!C26</f>
        <v>0</v>
      </c>
      <c r="D24" s="16">
        <f>'[1]19'!D26</f>
        <v>30</v>
      </c>
      <c r="E24" s="16">
        <f>'[1]19'!E26</f>
        <v>0</v>
      </c>
      <c r="F24" s="15">
        <f t="shared" si="6"/>
        <v>300</v>
      </c>
      <c r="G24" s="15">
        <f>'[1]19'!H26</f>
        <v>0</v>
      </c>
      <c r="H24" s="16">
        <f>'[1]19'!I26</f>
        <v>0</v>
      </c>
      <c r="I24" s="16">
        <f>'[1]19'!J26</f>
        <v>0</v>
      </c>
      <c r="J24" s="16">
        <f>'[1]19'!K26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'[1]19'!B27</f>
        <v>270</v>
      </c>
      <c r="C25" s="16">
        <f>'[1]19'!C27</f>
        <v>0</v>
      </c>
      <c r="D25" s="16">
        <f>'[1]19'!D27</f>
        <v>30</v>
      </c>
      <c r="E25" s="16">
        <f>'[1]19'!E27</f>
        <v>0</v>
      </c>
      <c r="F25" s="15">
        <f t="shared" si="6"/>
        <v>300</v>
      </c>
      <c r="G25" s="15">
        <f>'[1]19'!H27</f>
        <v>0</v>
      </c>
      <c r="H25" s="16">
        <f>'[1]19'!I27</f>
        <v>0</v>
      </c>
      <c r="I25" s="16">
        <f>'[1]19'!J27</f>
        <v>0</v>
      </c>
      <c r="J25" s="16">
        <f>'[1]19'!K27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'[1]19'!B28</f>
        <v>270</v>
      </c>
      <c r="C26" s="16">
        <f>'[1]19'!C28</f>
        <v>0</v>
      </c>
      <c r="D26" s="16">
        <f>'[1]19'!D28</f>
        <v>30</v>
      </c>
      <c r="E26" s="16">
        <f>'[1]19'!E28</f>
        <v>0</v>
      </c>
      <c r="F26" s="15">
        <f t="shared" si="6"/>
        <v>300</v>
      </c>
      <c r="G26" s="15">
        <f>'[1]19'!H28</f>
        <v>0</v>
      </c>
      <c r="H26" s="16">
        <f>'[1]19'!I28</f>
        <v>0</v>
      </c>
      <c r="I26" s="16">
        <f>'[1]19'!J28</f>
        <v>0</v>
      </c>
      <c r="J26" s="16">
        <f>'[1]19'!K28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'[1]19'!B29</f>
        <v>270</v>
      </c>
      <c r="C27" s="16">
        <f>'[1]19'!C29</f>
        <v>0</v>
      </c>
      <c r="D27" s="16">
        <f>'[1]19'!D29</f>
        <v>30</v>
      </c>
      <c r="E27" s="16">
        <f>'[1]19'!E29</f>
        <v>0</v>
      </c>
      <c r="F27" s="15">
        <f t="shared" si="6"/>
        <v>300</v>
      </c>
      <c r="G27" s="15">
        <f>'[1]19'!H29</f>
        <v>0</v>
      </c>
      <c r="H27" s="16">
        <f>'[1]19'!I29</f>
        <v>0</v>
      </c>
      <c r="I27" s="16">
        <f>'[1]19'!J29</f>
        <v>0</v>
      </c>
      <c r="J27" s="16">
        <f>'[1]19'!K29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'[1]19'!B30</f>
        <v>270</v>
      </c>
      <c r="C28" s="16">
        <f>'[1]19'!C30</f>
        <v>0</v>
      </c>
      <c r="D28" s="16">
        <f>'[1]19'!D30</f>
        <v>30</v>
      </c>
      <c r="E28" s="16">
        <f>'[1]19'!E30</f>
        <v>0</v>
      </c>
      <c r="F28" s="15">
        <f t="shared" si="6"/>
        <v>300</v>
      </c>
      <c r="G28" s="15">
        <f>'[1]19'!H30</f>
        <v>0</v>
      </c>
      <c r="H28" s="16">
        <f>'[1]19'!I30</f>
        <v>0</v>
      </c>
      <c r="I28" s="16">
        <f>'[1]19'!J30</f>
        <v>0</v>
      </c>
      <c r="J28" s="16">
        <f>'[1]19'!K30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'[1]19'!B31</f>
        <v>270</v>
      </c>
      <c r="C29" s="16">
        <f>'[1]19'!C31</f>
        <v>0</v>
      </c>
      <c r="D29" s="16">
        <f>'[1]19'!D31</f>
        <v>30</v>
      </c>
      <c r="E29" s="16">
        <f>'[1]19'!E31</f>
        <v>0</v>
      </c>
      <c r="F29" s="15">
        <f t="shared" si="6"/>
        <v>300</v>
      </c>
      <c r="G29" s="15">
        <f>'[1]19'!H31</f>
        <v>0</v>
      </c>
      <c r="H29" s="16">
        <f>'[1]19'!I31</f>
        <v>0</v>
      </c>
      <c r="I29" s="16">
        <f>'[1]19'!J31</f>
        <v>0</v>
      </c>
      <c r="J29" s="16">
        <f>'[1]19'!K31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'[1]19'!B32</f>
        <v>270</v>
      </c>
      <c r="C30" s="16">
        <f>'[1]19'!C32</f>
        <v>0</v>
      </c>
      <c r="D30" s="16">
        <f>'[1]19'!D32</f>
        <v>30</v>
      </c>
      <c r="E30" s="16">
        <f>'[1]19'!E32</f>
        <v>0</v>
      </c>
      <c r="F30" s="15">
        <f t="shared" si="6"/>
        <v>300</v>
      </c>
      <c r="G30" s="15">
        <f>'[1]19'!H32</f>
        <v>0</v>
      </c>
      <c r="H30" s="16">
        <f>'[1]19'!I32</f>
        <v>0</v>
      </c>
      <c r="I30" s="16">
        <f>'[1]19'!J32</f>
        <v>0</v>
      </c>
      <c r="J30" s="16">
        <f>'[1]19'!K32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'[1]19'!B33</f>
        <v>270</v>
      </c>
      <c r="C31" s="16">
        <f>'[1]19'!C33</f>
        <v>0</v>
      </c>
      <c r="D31" s="16">
        <f>'[1]19'!D33</f>
        <v>30</v>
      </c>
      <c r="E31" s="16">
        <f>'[1]19'!E33</f>
        <v>0</v>
      </c>
      <c r="F31" s="15">
        <f t="shared" si="6"/>
        <v>300</v>
      </c>
      <c r="G31" s="15">
        <f>'[1]19'!H33</f>
        <v>0</v>
      </c>
      <c r="H31" s="16">
        <f>'[1]19'!I33</f>
        <v>0</v>
      </c>
      <c r="I31" s="16">
        <f>'[1]19'!J33</f>
        <v>0</v>
      </c>
      <c r="J31" s="16">
        <f>'[1]19'!K33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'[1]19'!B34</f>
        <v>270</v>
      </c>
      <c r="C32" s="16">
        <f>'[1]19'!C34</f>
        <v>0</v>
      </c>
      <c r="D32" s="16">
        <f>'[1]19'!D34</f>
        <v>30</v>
      </c>
      <c r="E32" s="16">
        <f>'[1]19'!E34</f>
        <v>0</v>
      </c>
      <c r="F32" s="15">
        <f t="shared" si="6"/>
        <v>300</v>
      </c>
      <c r="G32" s="15">
        <f>'[1]19'!H34</f>
        <v>0</v>
      </c>
      <c r="H32" s="16">
        <f>'[1]19'!I34</f>
        <v>0</v>
      </c>
      <c r="I32" s="16">
        <f>'[1]19'!J34</f>
        <v>0</v>
      </c>
      <c r="J32" s="16">
        <f>'[1]19'!K34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'[1]19'!B35</f>
        <v>270</v>
      </c>
      <c r="C33" s="16">
        <f>'[1]19'!C35</f>
        <v>0</v>
      </c>
      <c r="D33" s="16">
        <f>'[1]19'!D35</f>
        <v>30</v>
      </c>
      <c r="E33" s="16">
        <f>'[1]19'!E35</f>
        <v>0</v>
      </c>
      <c r="F33" s="15">
        <f t="shared" si="6"/>
        <v>300</v>
      </c>
      <c r="G33" s="15">
        <f>'[1]19'!H35</f>
        <v>0</v>
      </c>
      <c r="H33" s="16">
        <f>'[1]19'!I35</f>
        <v>0</v>
      </c>
      <c r="I33" s="16">
        <f>'[1]19'!J35</f>
        <v>0</v>
      </c>
      <c r="J33" s="16">
        <f>'[1]19'!K35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'[1]19'!B36</f>
        <v>270</v>
      </c>
      <c r="C34" s="16">
        <f>'[1]19'!C36</f>
        <v>0</v>
      </c>
      <c r="D34" s="16">
        <f>'[1]19'!D36</f>
        <v>30</v>
      </c>
      <c r="E34" s="16">
        <f>'[1]19'!E36</f>
        <v>0</v>
      </c>
      <c r="F34" s="15">
        <f t="shared" si="6"/>
        <v>300</v>
      </c>
      <c r="G34" s="15">
        <f>'[1]19'!H36</f>
        <v>0</v>
      </c>
      <c r="H34" s="16">
        <f>'[1]19'!I36</f>
        <v>0</v>
      </c>
      <c r="I34" s="16">
        <f>'[1]19'!J36</f>
        <v>0</v>
      </c>
      <c r="J34" s="16">
        <f>'[1]19'!K36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'[1]19'!B37</f>
        <v>270</v>
      </c>
      <c r="C35" s="16">
        <f>'[1]19'!C37</f>
        <v>0</v>
      </c>
      <c r="D35" s="16">
        <f>'[1]19'!D37</f>
        <v>30</v>
      </c>
      <c r="E35" s="16">
        <f>'[1]19'!E37</f>
        <v>0</v>
      </c>
      <c r="F35" s="15">
        <f t="shared" si="6"/>
        <v>300</v>
      </c>
      <c r="G35" s="15">
        <f>'[1]19'!H37</f>
        <v>0</v>
      </c>
      <c r="H35" s="16">
        <f>'[1]19'!I37</f>
        <v>0</v>
      </c>
      <c r="I35" s="16">
        <f>'[1]19'!J37</f>
        <v>0</v>
      </c>
      <c r="J35" s="16">
        <f>'[1]19'!K37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'[1]19'!B38</f>
        <v>270</v>
      </c>
      <c r="C36" s="16">
        <f>'[1]19'!C38</f>
        <v>0</v>
      </c>
      <c r="D36" s="16">
        <f>'[1]19'!D38</f>
        <v>30</v>
      </c>
      <c r="E36" s="16">
        <f>'[1]19'!E38</f>
        <v>0</v>
      </c>
      <c r="F36" s="15">
        <f t="shared" si="6"/>
        <v>300</v>
      </c>
      <c r="G36" s="15">
        <f>'[1]19'!H38</f>
        <v>0</v>
      </c>
      <c r="H36" s="16">
        <f>'[1]19'!I38</f>
        <v>0</v>
      </c>
      <c r="I36" s="16">
        <f>'[1]19'!J38</f>
        <v>0</v>
      </c>
      <c r="J36" s="16">
        <f>'[1]19'!K38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'[1]19'!B39</f>
        <v>270</v>
      </c>
      <c r="C37" s="16">
        <f>'[1]19'!C39</f>
        <v>0</v>
      </c>
      <c r="D37" s="16">
        <f>'[1]19'!D39</f>
        <v>30</v>
      </c>
      <c r="E37" s="16">
        <f>'[1]19'!E39</f>
        <v>0</v>
      </c>
      <c r="F37" s="15">
        <f t="shared" si="6"/>
        <v>300</v>
      </c>
      <c r="G37" s="15">
        <f>'[1]19'!H39</f>
        <v>0</v>
      </c>
      <c r="H37" s="16">
        <f>'[1]19'!I39</f>
        <v>0</v>
      </c>
      <c r="I37" s="16">
        <f>'[1]19'!J39</f>
        <v>0</v>
      </c>
      <c r="J37" s="16">
        <f>'[1]19'!K39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'[1]19'!B40</f>
        <v>270</v>
      </c>
      <c r="C38" s="16">
        <f>'[1]19'!C40</f>
        <v>0</v>
      </c>
      <c r="D38" s="16">
        <f>'[1]19'!D40</f>
        <v>30</v>
      </c>
      <c r="E38" s="16">
        <f>'[1]19'!E40</f>
        <v>0</v>
      </c>
      <c r="F38" s="15">
        <f t="shared" si="6"/>
        <v>300</v>
      </c>
      <c r="G38" s="15">
        <f>'[1]19'!H40</f>
        <v>0</v>
      </c>
      <c r="H38" s="16">
        <f>'[1]19'!I40</f>
        <v>0</v>
      </c>
      <c r="I38" s="16">
        <f>'[1]19'!J40</f>
        <v>0</v>
      </c>
      <c r="J38" s="16">
        <f>'[1]19'!K40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'[1]19'!B41</f>
        <v>270</v>
      </c>
      <c r="C39" s="16">
        <f>'[1]19'!C41</f>
        <v>0</v>
      </c>
      <c r="D39" s="16">
        <f>'[1]19'!D41</f>
        <v>30</v>
      </c>
      <c r="E39" s="16">
        <f>'[1]19'!E41</f>
        <v>0</v>
      </c>
      <c r="F39" s="15">
        <f t="shared" si="6"/>
        <v>300</v>
      </c>
      <c r="G39" s="15">
        <f>'[1]19'!H41</f>
        <v>0</v>
      </c>
      <c r="H39" s="16">
        <f>'[1]19'!I41</f>
        <v>0</v>
      </c>
      <c r="I39" s="16">
        <f>'[1]19'!J41</f>
        <v>0</v>
      </c>
      <c r="J39" s="16">
        <f>'[1]19'!K41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'[1]19'!B42</f>
        <v>270</v>
      </c>
      <c r="C40" s="16">
        <f>'[1]19'!C42</f>
        <v>0</v>
      </c>
      <c r="D40" s="16">
        <f>'[1]19'!D42</f>
        <v>30</v>
      </c>
      <c r="E40" s="16">
        <f>'[1]19'!E42</f>
        <v>0</v>
      </c>
      <c r="F40" s="15">
        <f t="shared" si="6"/>
        <v>300</v>
      </c>
      <c r="G40" s="15">
        <f>'[1]19'!H42</f>
        <v>0</v>
      </c>
      <c r="H40" s="16">
        <f>'[1]19'!I42</f>
        <v>0</v>
      </c>
      <c r="I40" s="16">
        <f>'[1]19'!J42</f>
        <v>0</v>
      </c>
      <c r="J40" s="16">
        <f>'[1]19'!K42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'[1]19'!B43</f>
        <v>270</v>
      </c>
      <c r="C41" s="16">
        <f>'[1]19'!C43</f>
        <v>0</v>
      </c>
      <c r="D41" s="16">
        <f>'[1]19'!D43</f>
        <v>30</v>
      </c>
      <c r="E41" s="16">
        <f>'[1]19'!E43</f>
        <v>0</v>
      </c>
      <c r="F41" s="15">
        <f t="shared" si="6"/>
        <v>300</v>
      </c>
      <c r="G41" s="15">
        <f>'[1]19'!H43</f>
        <v>0</v>
      </c>
      <c r="H41" s="16">
        <f>'[1]19'!I43</f>
        <v>0</v>
      </c>
      <c r="I41" s="16">
        <f>'[1]19'!J43</f>
        <v>0</v>
      </c>
      <c r="J41" s="16">
        <f>'[1]19'!K43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'[1]19'!B44</f>
        <v>270</v>
      </c>
      <c r="C42" s="16">
        <f>'[1]19'!C44</f>
        <v>0</v>
      </c>
      <c r="D42" s="16">
        <f>'[1]19'!D44</f>
        <v>30</v>
      </c>
      <c r="E42" s="16">
        <f>'[1]19'!E44</f>
        <v>0</v>
      </c>
      <c r="F42" s="15">
        <f t="shared" si="6"/>
        <v>300</v>
      </c>
      <c r="G42" s="15">
        <f>'[1]19'!H44</f>
        <v>0</v>
      </c>
      <c r="H42" s="16">
        <f>'[1]19'!I44</f>
        <v>0</v>
      </c>
      <c r="I42" s="16">
        <f>'[1]19'!J44</f>
        <v>0</v>
      </c>
      <c r="J42" s="16">
        <f>'[1]19'!K44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'[1]19'!B45</f>
        <v>270</v>
      </c>
      <c r="C43" s="16">
        <f>'[1]19'!C45</f>
        <v>0</v>
      </c>
      <c r="D43" s="16">
        <f>'[1]19'!D45</f>
        <v>30</v>
      </c>
      <c r="E43" s="16">
        <f>'[1]19'!E45</f>
        <v>0</v>
      </c>
      <c r="F43" s="15">
        <f t="shared" si="6"/>
        <v>300</v>
      </c>
      <c r="G43" s="15">
        <f>'[1]19'!H45</f>
        <v>0</v>
      </c>
      <c r="H43" s="16">
        <f>'[1]19'!I45</f>
        <v>0</v>
      </c>
      <c r="I43" s="16">
        <f>'[1]19'!J45</f>
        <v>0</v>
      </c>
      <c r="J43" s="16">
        <f>'[1]19'!K45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'[1]19'!B46</f>
        <v>270</v>
      </c>
      <c r="C44" s="16">
        <f>'[1]19'!C46</f>
        <v>0</v>
      </c>
      <c r="D44" s="16">
        <f>'[1]19'!D46</f>
        <v>30</v>
      </c>
      <c r="E44" s="16">
        <f>'[1]19'!E46</f>
        <v>0</v>
      </c>
      <c r="F44" s="15">
        <f t="shared" si="6"/>
        <v>300</v>
      </c>
      <c r="G44" s="15">
        <f>'[1]19'!H46</f>
        <v>0</v>
      </c>
      <c r="H44" s="16">
        <f>'[1]19'!I46</f>
        <v>0</v>
      </c>
      <c r="I44" s="16">
        <f>'[1]19'!J46</f>
        <v>0</v>
      </c>
      <c r="J44" s="16">
        <f>'[1]19'!K46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'[1]19'!B47</f>
        <v>270</v>
      </c>
      <c r="C45" s="16">
        <f>'[1]19'!C47</f>
        <v>0</v>
      </c>
      <c r="D45" s="16">
        <f>'[1]19'!D47</f>
        <v>30</v>
      </c>
      <c r="E45" s="16">
        <f>'[1]19'!E47</f>
        <v>0</v>
      </c>
      <c r="F45" s="15">
        <f t="shared" si="6"/>
        <v>300</v>
      </c>
      <c r="G45" s="15">
        <f>'[1]19'!H47</f>
        <v>0</v>
      </c>
      <c r="H45" s="16">
        <f>'[1]19'!I47</f>
        <v>0</v>
      </c>
      <c r="I45" s="16">
        <f>'[1]19'!J47</f>
        <v>0</v>
      </c>
      <c r="J45" s="16">
        <f>'[1]19'!K47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'[1]19'!B48</f>
        <v>270</v>
      </c>
      <c r="C46" s="16">
        <f>'[1]19'!C48</f>
        <v>0</v>
      </c>
      <c r="D46" s="16">
        <f>'[1]19'!D48</f>
        <v>30</v>
      </c>
      <c r="E46" s="16">
        <f>'[1]19'!E48</f>
        <v>0</v>
      </c>
      <c r="F46" s="15">
        <f t="shared" si="6"/>
        <v>300</v>
      </c>
      <c r="G46" s="15">
        <f>'[1]19'!H48</f>
        <v>0</v>
      </c>
      <c r="H46" s="16">
        <f>'[1]19'!I48</f>
        <v>0</v>
      </c>
      <c r="I46" s="16">
        <f>'[1]19'!J48</f>
        <v>0</v>
      </c>
      <c r="J46" s="16">
        <f>'[1]19'!K48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'[1]19'!B49</f>
        <v>270</v>
      </c>
      <c r="C47" s="16">
        <f>'[1]19'!C49</f>
        <v>0</v>
      </c>
      <c r="D47" s="16">
        <f>'[1]19'!D49</f>
        <v>30</v>
      </c>
      <c r="E47" s="16">
        <f>'[1]19'!E49</f>
        <v>0</v>
      </c>
      <c r="F47" s="15">
        <f t="shared" si="6"/>
        <v>300</v>
      </c>
      <c r="G47" s="15">
        <f>'[1]19'!H49</f>
        <v>0</v>
      </c>
      <c r="H47" s="16">
        <f>'[1]19'!I49</f>
        <v>0</v>
      </c>
      <c r="I47" s="16">
        <f>'[1]19'!J49</f>
        <v>0</v>
      </c>
      <c r="J47" s="16">
        <f>'[1]19'!K49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'[1]19'!B50</f>
        <v>270</v>
      </c>
      <c r="C48" s="16">
        <f>'[1]19'!C50</f>
        <v>0</v>
      </c>
      <c r="D48" s="16">
        <f>'[1]19'!D50</f>
        <v>30</v>
      </c>
      <c r="E48" s="16">
        <f>'[1]19'!E50</f>
        <v>0</v>
      </c>
      <c r="F48" s="15">
        <f t="shared" si="6"/>
        <v>300</v>
      </c>
      <c r="G48" s="15">
        <f>'[1]19'!H50</f>
        <v>0</v>
      </c>
      <c r="H48" s="16">
        <f>'[1]19'!I50</f>
        <v>0</v>
      </c>
      <c r="I48" s="16">
        <f>'[1]19'!J50</f>
        <v>0</v>
      </c>
      <c r="J48" s="16">
        <f>'[1]19'!K50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'[1]19'!B51</f>
        <v>270</v>
      </c>
      <c r="C49" s="16">
        <f>'[1]19'!C51</f>
        <v>0</v>
      </c>
      <c r="D49" s="16">
        <f>'[1]19'!D51</f>
        <v>30</v>
      </c>
      <c r="E49" s="16">
        <f>'[1]19'!E51</f>
        <v>0</v>
      </c>
      <c r="F49" s="15">
        <f t="shared" si="6"/>
        <v>300</v>
      </c>
      <c r="G49" s="15">
        <f>'[1]19'!H51</f>
        <v>0</v>
      </c>
      <c r="H49" s="16">
        <f>'[1]19'!I51</f>
        <v>0</v>
      </c>
      <c r="I49" s="16">
        <f>'[1]19'!J51</f>
        <v>0</v>
      </c>
      <c r="J49" s="16">
        <f>'[1]19'!K51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'[1]19'!B52</f>
        <v>270</v>
      </c>
      <c r="C50" s="16">
        <f>'[1]19'!C52</f>
        <v>0</v>
      </c>
      <c r="D50" s="16">
        <f>'[1]19'!D52</f>
        <v>30</v>
      </c>
      <c r="E50" s="16">
        <f>'[1]19'!E52</f>
        <v>0</v>
      </c>
      <c r="F50" s="15">
        <f t="shared" si="6"/>
        <v>300</v>
      </c>
      <c r="G50" s="15">
        <f>'[1]19'!H52</f>
        <v>0</v>
      </c>
      <c r="H50" s="16">
        <f>'[1]19'!I52</f>
        <v>0</v>
      </c>
      <c r="I50" s="16">
        <f>'[1]19'!J52</f>
        <v>0</v>
      </c>
      <c r="J50" s="16">
        <f>'[1]19'!K52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'[1]19'!B53</f>
        <v>270</v>
      </c>
      <c r="C51" s="16">
        <f>'[1]19'!C53</f>
        <v>0</v>
      </c>
      <c r="D51" s="16">
        <f>'[1]19'!D53</f>
        <v>30</v>
      </c>
      <c r="E51" s="16">
        <f>'[1]19'!E53</f>
        <v>0</v>
      </c>
      <c r="F51" s="15">
        <f t="shared" si="6"/>
        <v>300</v>
      </c>
      <c r="G51" s="15">
        <f>'[1]19'!H53</f>
        <v>0</v>
      </c>
      <c r="H51" s="16">
        <f>'[1]19'!I53</f>
        <v>0</v>
      </c>
      <c r="I51" s="16">
        <f>'[1]19'!J53</f>
        <v>0</v>
      </c>
      <c r="J51" s="16">
        <f>'[1]19'!K53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'[1]19'!B54</f>
        <v>270</v>
      </c>
      <c r="C52" s="16">
        <f>'[1]19'!C54</f>
        <v>0</v>
      </c>
      <c r="D52" s="16">
        <f>'[1]19'!D54</f>
        <v>30</v>
      </c>
      <c r="E52" s="16">
        <f>'[1]19'!E54</f>
        <v>0</v>
      </c>
      <c r="F52" s="15">
        <f t="shared" si="6"/>
        <v>300</v>
      </c>
      <c r="G52" s="15">
        <f>'[1]19'!H54</f>
        <v>0</v>
      </c>
      <c r="H52" s="16">
        <f>'[1]19'!I54</f>
        <v>0</v>
      </c>
      <c r="I52" s="16">
        <f>'[1]19'!J54</f>
        <v>0</v>
      </c>
      <c r="J52" s="16">
        <f>'[1]19'!K54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'[1]19'!B55</f>
        <v>270</v>
      </c>
      <c r="C53" s="16">
        <f>'[1]19'!C55</f>
        <v>0</v>
      </c>
      <c r="D53" s="16">
        <f>'[1]19'!D55</f>
        <v>30</v>
      </c>
      <c r="E53" s="16">
        <f>'[1]19'!E55</f>
        <v>0</v>
      </c>
      <c r="F53" s="15">
        <f t="shared" si="6"/>
        <v>300</v>
      </c>
      <c r="G53" s="15">
        <f>'[1]19'!H55</f>
        <v>0</v>
      </c>
      <c r="H53" s="16">
        <f>'[1]19'!I55</f>
        <v>0</v>
      </c>
      <c r="I53" s="16">
        <f>'[1]19'!J55</f>
        <v>0</v>
      </c>
      <c r="J53" s="16">
        <f>'[1]19'!K55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'[1]19'!B56</f>
        <v>270</v>
      </c>
      <c r="C54" s="16">
        <f>'[1]19'!C56</f>
        <v>0</v>
      </c>
      <c r="D54" s="16">
        <f>'[1]19'!D56</f>
        <v>30</v>
      </c>
      <c r="E54" s="16">
        <f>'[1]19'!E56</f>
        <v>0</v>
      </c>
      <c r="F54" s="15">
        <f t="shared" si="6"/>
        <v>300</v>
      </c>
      <c r="G54" s="15">
        <f>'[1]19'!H56</f>
        <v>0</v>
      </c>
      <c r="H54" s="16">
        <f>'[1]19'!I56</f>
        <v>0</v>
      </c>
      <c r="I54" s="16">
        <f>'[1]19'!J56</f>
        <v>0</v>
      </c>
      <c r="J54" s="16">
        <f>'[1]19'!K56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'[1]19'!B57</f>
        <v>270</v>
      </c>
      <c r="C55" s="16">
        <f>'[1]19'!C57</f>
        <v>0</v>
      </c>
      <c r="D55" s="16">
        <f>'[1]19'!D57</f>
        <v>30</v>
      </c>
      <c r="E55" s="16">
        <f>'[1]19'!E57</f>
        <v>0</v>
      </c>
      <c r="F55" s="15">
        <f t="shared" si="6"/>
        <v>300</v>
      </c>
      <c r="G55" s="15">
        <f>'[1]19'!H57</f>
        <v>0</v>
      </c>
      <c r="H55" s="16">
        <f>'[1]19'!I57</f>
        <v>0</v>
      </c>
      <c r="I55" s="16">
        <f>'[1]19'!J57</f>
        <v>0</v>
      </c>
      <c r="J55" s="16">
        <f>'[1]19'!K57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'[1]19'!B58</f>
        <v>270</v>
      </c>
      <c r="C56" s="16">
        <f>'[1]19'!C58</f>
        <v>0</v>
      </c>
      <c r="D56" s="16">
        <f>'[1]19'!D58</f>
        <v>30</v>
      </c>
      <c r="E56" s="16">
        <f>'[1]19'!E58</f>
        <v>0</v>
      </c>
      <c r="F56" s="15">
        <f t="shared" si="6"/>
        <v>300</v>
      </c>
      <c r="G56" s="15">
        <f>'[1]19'!H58</f>
        <v>0</v>
      </c>
      <c r="H56" s="16">
        <f>'[1]19'!I58</f>
        <v>0</v>
      </c>
      <c r="I56" s="16">
        <f>'[1]19'!J58</f>
        <v>0</v>
      </c>
      <c r="J56" s="16">
        <f>'[1]19'!K58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'[1]19'!B59</f>
        <v>270</v>
      </c>
      <c r="C57" s="16">
        <f>'[1]19'!C59</f>
        <v>0</v>
      </c>
      <c r="D57" s="16">
        <f>'[1]19'!D59</f>
        <v>30</v>
      </c>
      <c r="E57" s="16">
        <f>'[1]19'!E59</f>
        <v>0</v>
      </c>
      <c r="F57" s="15">
        <f t="shared" si="6"/>
        <v>300</v>
      </c>
      <c r="G57" s="15">
        <f>'[1]19'!H59</f>
        <v>0</v>
      </c>
      <c r="H57" s="16">
        <f>'[1]19'!I59</f>
        <v>0</v>
      </c>
      <c r="I57" s="16">
        <f>'[1]19'!J59</f>
        <v>0</v>
      </c>
      <c r="J57" s="16">
        <f>'[1]19'!K59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'[1]19'!B60</f>
        <v>270</v>
      </c>
      <c r="C58" s="16">
        <f>'[1]19'!C60</f>
        <v>0</v>
      </c>
      <c r="D58" s="16">
        <f>'[1]19'!D60</f>
        <v>30</v>
      </c>
      <c r="E58" s="16">
        <f>'[1]19'!E60</f>
        <v>0</v>
      </c>
      <c r="F58" s="15">
        <f t="shared" si="6"/>
        <v>300</v>
      </c>
      <c r="G58" s="15">
        <f>'[1]19'!H60</f>
        <v>0</v>
      </c>
      <c r="H58" s="16">
        <f>'[1]19'!I60</f>
        <v>0</v>
      </c>
      <c r="I58" s="16">
        <f>'[1]19'!J60</f>
        <v>0</v>
      </c>
      <c r="J58" s="16">
        <f>'[1]19'!K60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'[1]19'!B61</f>
        <v>270</v>
      </c>
      <c r="C59" s="16">
        <f>'[1]19'!C61</f>
        <v>0</v>
      </c>
      <c r="D59" s="16">
        <f>'[1]19'!D61</f>
        <v>30</v>
      </c>
      <c r="E59" s="16">
        <f>'[1]19'!E61</f>
        <v>0</v>
      </c>
      <c r="F59" s="15">
        <f t="shared" si="6"/>
        <v>300</v>
      </c>
      <c r="G59" s="15">
        <f>'[1]19'!H61</f>
        <v>0</v>
      </c>
      <c r="H59" s="16">
        <f>'[1]19'!I61</f>
        <v>0</v>
      </c>
      <c r="I59" s="16">
        <f>'[1]19'!J61</f>
        <v>0</v>
      </c>
      <c r="J59" s="16">
        <f>'[1]19'!K61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'[1]19'!B62</f>
        <v>270</v>
      </c>
      <c r="C60" s="16">
        <f>'[1]19'!C62</f>
        <v>0</v>
      </c>
      <c r="D60" s="16">
        <f>'[1]19'!D62</f>
        <v>30</v>
      </c>
      <c r="E60" s="16">
        <f>'[1]19'!E62</f>
        <v>0</v>
      </c>
      <c r="F60" s="15">
        <f t="shared" si="6"/>
        <v>300</v>
      </c>
      <c r="G60" s="15">
        <f>'[1]19'!H62</f>
        <v>0</v>
      </c>
      <c r="H60" s="16">
        <f>'[1]19'!I62</f>
        <v>0</v>
      </c>
      <c r="I60" s="16">
        <f>'[1]19'!J62</f>
        <v>0</v>
      </c>
      <c r="J60" s="16">
        <f>'[1]19'!K62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'[1]19'!B63</f>
        <v>270</v>
      </c>
      <c r="C61" s="16">
        <f>'[1]19'!C63</f>
        <v>0</v>
      </c>
      <c r="D61" s="16">
        <f>'[1]19'!D63</f>
        <v>30</v>
      </c>
      <c r="E61" s="16">
        <f>'[1]19'!E63</f>
        <v>0</v>
      </c>
      <c r="F61" s="15">
        <f t="shared" si="6"/>
        <v>300</v>
      </c>
      <c r="G61" s="15">
        <f>'[1]19'!H63</f>
        <v>0</v>
      </c>
      <c r="H61" s="16">
        <f>'[1]19'!I63</f>
        <v>0</v>
      </c>
      <c r="I61" s="16">
        <f>'[1]19'!J63</f>
        <v>0</v>
      </c>
      <c r="J61" s="16">
        <f>'[1]19'!K63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'[1]19'!B64</f>
        <v>270</v>
      </c>
      <c r="C62" s="16">
        <f>'[1]19'!C64</f>
        <v>0</v>
      </c>
      <c r="D62" s="16">
        <f>'[1]19'!D64</f>
        <v>30</v>
      </c>
      <c r="E62" s="16">
        <f>'[1]19'!E64</f>
        <v>0</v>
      </c>
      <c r="F62" s="15">
        <f t="shared" si="6"/>
        <v>300</v>
      </c>
      <c r="G62" s="15">
        <f>'[1]19'!H64</f>
        <v>0</v>
      </c>
      <c r="H62" s="16">
        <f>'[1]19'!I64</f>
        <v>0</v>
      </c>
      <c r="I62" s="16">
        <f>'[1]19'!J64</f>
        <v>0</v>
      </c>
      <c r="J62" s="16">
        <f>'[1]19'!K64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'[1]19'!B65</f>
        <v>270</v>
      </c>
      <c r="C63" s="16">
        <f>'[1]19'!C65</f>
        <v>0</v>
      </c>
      <c r="D63" s="16">
        <f>'[1]19'!D65</f>
        <v>30</v>
      </c>
      <c r="E63" s="16">
        <f>'[1]19'!E65</f>
        <v>0</v>
      </c>
      <c r="F63" s="15">
        <f t="shared" si="6"/>
        <v>300</v>
      </c>
      <c r="G63" s="15">
        <f>'[1]19'!H65</f>
        <v>0</v>
      </c>
      <c r="H63" s="16">
        <f>'[1]19'!I65</f>
        <v>0</v>
      </c>
      <c r="I63" s="16">
        <f>'[1]19'!J65</f>
        <v>0</v>
      </c>
      <c r="J63" s="16">
        <f>'[1]19'!K65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'[1]19'!B66</f>
        <v>270</v>
      </c>
      <c r="C64" s="16">
        <f>'[1]19'!C66</f>
        <v>0</v>
      </c>
      <c r="D64" s="16">
        <f>'[1]19'!D66</f>
        <v>30</v>
      </c>
      <c r="E64" s="16">
        <f>'[1]19'!E66</f>
        <v>0</v>
      </c>
      <c r="F64" s="15">
        <f t="shared" si="6"/>
        <v>300</v>
      </c>
      <c r="G64" s="15">
        <f>'[1]19'!H66</f>
        <v>0</v>
      </c>
      <c r="H64" s="16">
        <f>'[1]19'!I66</f>
        <v>0</v>
      </c>
      <c r="I64" s="16">
        <f>'[1]19'!J66</f>
        <v>0</v>
      </c>
      <c r="J64" s="16">
        <f>'[1]19'!K66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'[1]19'!B67</f>
        <v>270</v>
      </c>
      <c r="C65" s="16">
        <f>'[1]19'!C67</f>
        <v>0</v>
      </c>
      <c r="D65" s="16">
        <f>'[1]19'!D67</f>
        <v>30</v>
      </c>
      <c r="E65" s="16">
        <f>'[1]19'!E67</f>
        <v>0</v>
      </c>
      <c r="F65" s="15">
        <f t="shared" si="6"/>
        <v>300</v>
      </c>
      <c r="G65" s="15">
        <f>'[1]19'!H67</f>
        <v>0</v>
      </c>
      <c r="H65" s="16">
        <f>'[1]19'!I67</f>
        <v>0</v>
      </c>
      <c r="I65" s="16">
        <f>'[1]19'!J67</f>
        <v>0</v>
      </c>
      <c r="J65" s="16">
        <f>'[1]19'!K67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'[1]19'!B68</f>
        <v>270</v>
      </c>
      <c r="C66" s="16">
        <f>'[1]19'!C68</f>
        <v>0</v>
      </c>
      <c r="D66" s="16">
        <f>'[1]19'!D68</f>
        <v>30</v>
      </c>
      <c r="E66" s="16">
        <f>'[1]19'!E68</f>
        <v>0</v>
      </c>
      <c r="F66" s="15">
        <f t="shared" si="6"/>
        <v>300</v>
      </c>
      <c r="G66" s="15">
        <f>'[1]19'!H68</f>
        <v>0</v>
      </c>
      <c r="H66" s="16">
        <f>'[1]19'!I68</f>
        <v>0</v>
      </c>
      <c r="I66" s="16">
        <f>'[1]19'!J68</f>
        <v>0</v>
      </c>
      <c r="J66" s="16">
        <f>'[1]19'!K68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'[1]19'!B69</f>
        <v>270</v>
      </c>
      <c r="C67" s="16">
        <f>'[1]19'!C69</f>
        <v>0</v>
      </c>
      <c r="D67" s="16">
        <f>'[1]19'!D69</f>
        <v>30</v>
      </c>
      <c r="E67" s="16">
        <f>'[1]19'!E69</f>
        <v>0</v>
      </c>
      <c r="F67" s="15">
        <f t="shared" si="6"/>
        <v>300</v>
      </c>
      <c r="G67" s="15">
        <f>'[1]19'!H69</f>
        <v>0</v>
      </c>
      <c r="H67" s="16">
        <f>'[1]19'!I69</f>
        <v>0</v>
      </c>
      <c r="I67" s="16">
        <f>'[1]19'!J69</f>
        <v>0</v>
      </c>
      <c r="J67" s="16">
        <f>'[1]19'!K69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'[1]19'!B70</f>
        <v>270</v>
      </c>
      <c r="C68" s="16">
        <f>'[1]19'!C70</f>
        <v>0</v>
      </c>
      <c r="D68" s="16">
        <f>'[1]19'!D70</f>
        <v>30</v>
      </c>
      <c r="E68" s="16">
        <f>'[1]19'!E70</f>
        <v>0</v>
      </c>
      <c r="F68" s="15">
        <f t="shared" si="6"/>
        <v>300</v>
      </c>
      <c r="G68" s="15">
        <f>'[1]19'!H70</f>
        <v>0</v>
      </c>
      <c r="H68" s="16">
        <f>'[1]19'!I70</f>
        <v>0</v>
      </c>
      <c r="I68" s="16">
        <f>'[1]19'!J70</f>
        <v>0</v>
      </c>
      <c r="J68" s="16">
        <f>'[1]19'!K70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'[1]19'!B71</f>
        <v>270</v>
      </c>
      <c r="C69" s="16">
        <f>'[1]19'!C71</f>
        <v>0</v>
      </c>
      <c r="D69" s="16">
        <f>'[1]19'!D71</f>
        <v>30</v>
      </c>
      <c r="E69" s="16">
        <f>'[1]19'!E71</f>
        <v>0</v>
      </c>
      <c r="F69" s="15">
        <f t="shared" ref="F69:F98" si="17">SUM(B69:E69)</f>
        <v>300</v>
      </c>
      <c r="G69" s="15">
        <f>'[1]19'!H71</f>
        <v>0</v>
      </c>
      <c r="H69" s="16">
        <f>'[1]19'!I71</f>
        <v>0</v>
      </c>
      <c r="I69" s="16">
        <f>'[1]19'!J71</f>
        <v>0</v>
      </c>
      <c r="J69" s="16">
        <f>'[1]19'!K71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'[1]19'!B72</f>
        <v>270</v>
      </c>
      <c r="C70" s="16">
        <f>'[1]19'!C72</f>
        <v>0</v>
      </c>
      <c r="D70" s="16">
        <f>'[1]19'!D72</f>
        <v>30</v>
      </c>
      <c r="E70" s="16">
        <f>'[1]19'!E72</f>
        <v>0</v>
      </c>
      <c r="F70" s="15">
        <f t="shared" si="17"/>
        <v>300</v>
      </c>
      <c r="G70" s="15">
        <f>'[1]19'!H72</f>
        <v>0</v>
      </c>
      <c r="H70" s="16">
        <f>'[1]19'!I72</f>
        <v>0</v>
      </c>
      <c r="I70" s="16">
        <f>'[1]19'!J72</f>
        <v>0</v>
      </c>
      <c r="J70" s="16">
        <f>'[1]19'!K72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'[1]19'!B73</f>
        <v>270</v>
      </c>
      <c r="C71" s="16">
        <f>'[1]19'!C73</f>
        <v>0</v>
      </c>
      <c r="D71" s="16">
        <f>'[1]19'!D73</f>
        <v>30</v>
      </c>
      <c r="E71" s="16">
        <f>'[1]19'!E73</f>
        <v>0</v>
      </c>
      <c r="F71" s="15">
        <f t="shared" si="17"/>
        <v>300</v>
      </c>
      <c r="G71" s="15">
        <f>'[1]19'!H73</f>
        <v>0</v>
      </c>
      <c r="H71" s="16">
        <f>'[1]19'!I73</f>
        <v>0</v>
      </c>
      <c r="I71" s="16">
        <f>'[1]19'!J73</f>
        <v>0</v>
      </c>
      <c r="J71" s="16">
        <f>'[1]19'!K73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'[1]19'!B74</f>
        <v>270</v>
      </c>
      <c r="C72" s="16">
        <f>'[1]19'!C74</f>
        <v>0</v>
      </c>
      <c r="D72" s="16">
        <f>'[1]19'!D74</f>
        <v>30</v>
      </c>
      <c r="E72" s="16">
        <f>'[1]19'!E74</f>
        <v>0</v>
      </c>
      <c r="F72" s="15">
        <f t="shared" si="17"/>
        <v>300</v>
      </c>
      <c r="G72" s="15">
        <f>'[1]19'!H74</f>
        <v>0</v>
      </c>
      <c r="H72" s="16">
        <f>'[1]19'!I74</f>
        <v>0</v>
      </c>
      <c r="I72" s="16">
        <f>'[1]19'!J74</f>
        <v>0</v>
      </c>
      <c r="J72" s="16">
        <f>'[1]19'!K74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'[1]19'!B75</f>
        <v>270</v>
      </c>
      <c r="C73" s="16">
        <f>'[1]19'!C75</f>
        <v>0</v>
      </c>
      <c r="D73" s="16">
        <f>'[1]19'!D75</f>
        <v>30</v>
      </c>
      <c r="E73" s="16">
        <f>'[1]19'!E75</f>
        <v>0</v>
      </c>
      <c r="F73" s="15">
        <f t="shared" si="17"/>
        <v>300</v>
      </c>
      <c r="G73" s="15">
        <f>'[1]19'!H75</f>
        <v>0</v>
      </c>
      <c r="H73" s="16">
        <f>'[1]19'!I75</f>
        <v>0</v>
      </c>
      <c r="I73" s="16">
        <f>'[1]19'!J75</f>
        <v>0</v>
      </c>
      <c r="J73" s="16">
        <f>'[1]19'!K75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'[1]19'!B76</f>
        <v>270</v>
      </c>
      <c r="C74" s="16">
        <f>'[1]19'!C76</f>
        <v>0</v>
      </c>
      <c r="D74" s="16">
        <f>'[1]19'!D76</f>
        <v>30</v>
      </c>
      <c r="E74" s="16">
        <f>'[1]19'!E76</f>
        <v>0</v>
      </c>
      <c r="F74" s="15">
        <f t="shared" si="17"/>
        <v>300</v>
      </c>
      <c r="G74" s="15">
        <f>'[1]19'!H76</f>
        <v>0</v>
      </c>
      <c r="H74" s="16">
        <f>'[1]19'!I76</f>
        <v>0</v>
      </c>
      <c r="I74" s="16">
        <f>'[1]19'!J76</f>
        <v>0</v>
      </c>
      <c r="J74" s="16">
        <f>'[1]19'!K76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'[1]19'!B77</f>
        <v>270</v>
      </c>
      <c r="C75" s="16">
        <f>'[1]19'!C77</f>
        <v>0</v>
      </c>
      <c r="D75" s="16">
        <f>'[1]19'!D77</f>
        <v>30</v>
      </c>
      <c r="E75" s="16">
        <f>'[1]19'!E77</f>
        <v>0</v>
      </c>
      <c r="F75" s="15">
        <f t="shared" si="17"/>
        <v>300</v>
      </c>
      <c r="G75" s="15">
        <f>'[1]19'!H77</f>
        <v>0</v>
      </c>
      <c r="H75" s="16">
        <f>'[1]19'!I77</f>
        <v>0</v>
      </c>
      <c r="I75" s="16">
        <f>'[1]19'!J77</f>
        <v>0</v>
      </c>
      <c r="J75" s="16">
        <f>'[1]19'!K77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'[1]19'!B78</f>
        <v>270</v>
      </c>
      <c r="C76" s="16">
        <f>'[1]19'!C78</f>
        <v>0</v>
      </c>
      <c r="D76" s="16">
        <f>'[1]19'!D78</f>
        <v>30</v>
      </c>
      <c r="E76" s="16">
        <f>'[1]19'!E78</f>
        <v>0</v>
      </c>
      <c r="F76" s="15">
        <f t="shared" si="17"/>
        <v>300</v>
      </c>
      <c r="G76" s="15">
        <f>'[1]19'!H78</f>
        <v>0</v>
      </c>
      <c r="H76" s="16">
        <f>'[1]19'!I78</f>
        <v>0</v>
      </c>
      <c r="I76" s="16">
        <f>'[1]19'!J78</f>
        <v>0</v>
      </c>
      <c r="J76" s="16">
        <f>'[1]19'!K78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'[1]19'!B79</f>
        <v>270</v>
      </c>
      <c r="C77" s="16">
        <f>'[1]19'!C79</f>
        <v>0</v>
      </c>
      <c r="D77" s="16">
        <f>'[1]19'!D79</f>
        <v>30</v>
      </c>
      <c r="E77" s="16">
        <f>'[1]19'!E79</f>
        <v>0</v>
      </c>
      <c r="F77" s="15">
        <f t="shared" si="17"/>
        <v>300</v>
      </c>
      <c r="G77" s="15">
        <f>'[1]19'!H79</f>
        <v>0</v>
      </c>
      <c r="H77" s="16">
        <f>'[1]19'!I79</f>
        <v>0</v>
      </c>
      <c r="I77" s="16">
        <f>'[1]19'!J79</f>
        <v>0</v>
      </c>
      <c r="J77" s="16">
        <f>'[1]19'!K79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'[1]19'!B80</f>
        <v>270</v>
      </c>
      <c r="C78" s="16">
        <f>'[1]19'!C80</f>
        <v>0</v>
      </c>
      <c r="D78" s="16">
        <f>'[1]19'!D80</f>
        <v>30</v>
      </c>
      <c r="E78" s="16">
        <f>'[1]19'!E80</f>
        <v>0</v>
      </c>
      <c r="F78" s="15">
        <f t="shared" si="17"/>
        <v>300</v>
      </c>
      <c r="G78" s="15">
        <f>'[1]19'!H80</f>
        <v>0</v>
      </c>
      <c r="H78" s="16">
        <f>'[1]19'!I80</f>
        <v>0</v>
      </c>
      <c r="I78" s="16">
        <f>'[1]19'!J80</f>
        <v>0</v>
      </c>
      <c r="J78" s="16">
        <f>'[1]19'!K80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'[1]19'!B81</f>
        <v>270</v>
      </c>
      <c r="C79" s="16">
        <f>'[1]19'!C81</f>
        <v>0</v>
      </c>
      <c r="D79" s="16">
        <f>'[1]19'!D81</f>
        <v>30</v>
      </c>
      <c r="E79" s="16">
        <f>'[1]19'!E81</f>
        <v>0</v>
      </c>
      <c r="F79" s="15">
        <f t="shared" si="17"/>
        <v>300</v>
      </c>
      <c r="G79" s="15">
        <f>'[1]19'!H81</f>
        <v>0</v>
      </c>
      <c r="H79" s="16">
        <f>'[1]19'!I81</f>
        <v>0</v>
      </c>
      <c r="I79" s="16">
        <f>'[1]19'!J81</f>
        <v>0</v>
      </c>
      <c r="J79" s="16">
        <f>'[1]19'!K81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'[1]19'!B82</f>
        <v>270</v>
      </c>
      <c r="C80" s="16">
        <f>'[1]19'!C82</f>
        <v>0</v>
      </c>
      <c r="D80" s="16">
        <f>'[1]19'!D82</f>
        <v>30</v>
      </c>
      <c r="E80" s="16">
        <f>'[1]19'!E82</f>
        <v>0</v>
      </c>
      <c r="F80" s="15">
        <f t="shared" si="17"/>
        <v>300</v>
      </c>
      <c r="G80" s="15">
        <f>'[1]19'!H82</f>
        <v>0</v>
      </c>
      <c r="H80" s="16">
        <f>'[1]19'!I82</f>
        <v>0</v>
      </c>
      <c r="I80" s="16">
        <f>'[1]19'!J82</f>
        <v>0</v>
      </c>
      <c r="J80" s="16">
        <f>'[1]19'!K82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'[1]19'!B83</f>
        <v>270</v>
      </c>
      <c r="C81" s="16">
        <f>'[1]19'!C83</f>
        <v>0</v>
      </c>
      <c r="D81" s="16">
        <f>'[1]19'!D83</f>
        <v>30</v>
      </c>
      <c r="E81" s="16">
        <f>'[1]19'!E83</f>
        <v>0</v>
      </c>
      <c r="F81" s="15">
        <f t="shared" si="17"/>
        <v>300</v>
      </c>
      <c r="G81" s="15">
        <f>'[1]19'!H83</f>
        <v>0</v>
      </c>
      <c r="H81" s="16">
        <f>'[1]19'!I83</f>
        <v>0</v>
      </c>
      <c r="I81" s="16">
        <f>'[1]19'!J83</f>
        <v>0</v>
      </c>
      <c r="J81" s="16">
        <f>'[1]19'!K83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'[1]19'!B84</f>
        <v>270</v>
      </c>
      <c r="C82" s="16">
        <f>'[1]19'!C84</f>
        <v>0</v>
      </c>
      <c r="D82" s="16">
        <f>'[1]19'!D84</f>
        <v>30</v>
      </c>
      <c r="E82" s="16">
        <f>'[1]19'!E84</f>
        <v>0</v>
      </c>
      <c r="F82" s="15">
        <f t="shared" si="17"/>
        <v>300</v>
      </c>
      <c r="G82" s="15">
        <f>'[1]19'!H84</f>
        <v>0</v>
      </c>
      <c r="H82" s="16">
        <f>'[1]19'!I84</f>
        <v>0</v>
      </c>
      <c r="I82" s="16">
        <f>'[1]19'!J84</f>
        <v>0</v>
      </c>
      <c r="J82" s="16">
        <f>'[1]19'!K84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'[1]19'!B85</f>
        <v>270</v>
      </c>
      <c r="C83" s="16">
        <f>'[1]19'!C85</f>
        <v>0</v>
      </c>
      <c r="D83" s="16">
        <f>'[1]19'!D85</f>
        <v>30</v>
      </c>
      <c r="E83" s="16">
        <f>'[1]19'!E85</f>
        <v>0</v>
      </c>
      <c r="F83" s="15">
        <f t="shared" si="17"/>
        <v>300</v>
      </c>
      <c r="G83" s="15">
        <f>'[1]19'!H85</f>
        <v>0</v>
      </c>
      <c r="H83" s="16">
        <f>'[1]19'!I85</f>
        <v>0</v>
      </c>
      <c r="I83" s="16">
        <f>'[1]19'!J85</f>
        <v>0</v>
      </c>
      <c r="J83" s="16">
        <f>'[1]19'!K85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'[1]19'!B86</f>
        <v>270</v>
      </c>
      <c r="C84" s="16">
        <f>'[1]19'!C86</f>
        <v>0</v>
      </c>
      <c r="D84" s="16">
        <f>'[1]19'!D86</f>
        <v>30</v>
      </c>
      <c r="E84" s="16">
        <f>'[1]19'!E86</f>
        <v>0</v>
      </c>
      <c r="F84" s="15">
        <f t="shared" si="17"/>
        <v>300</v>
      </c>
      <c r="G84" s="15">
        <f>'[1]19'!H86</f>
        <v>0</v>
      </c>
      <c r="H84" s="16">
        <f>'[1]19'!I86</f>
        <v>0</v>
      </c>
      <c r="I84" s="16">
        <f>'[1]19'!J86</f>
        <v>0</v>
      </c>
      <c r="J84" s="16">
        <f>'[1]19'!K86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'[1]19'!B87</f>
        <v>270</v>
      </c>
      <c r="C85" s="16">
        <f>'[1]19'!C87</f>
        <v>0</v>
      </c>
      <c r="D85" s="16">
        <f>'[1]19'!D87</f>
        <v>30</v>
      </c>
      <c r="E85" s="16">
        <f>'[1]19'!E87</f>
        <v>0</v>
      </c>
      <c r="F85" s="15">
        <f t="shared" si="17"/>
        <v>300</v>
      </c>
      <c r="G85" s="15">
        <f>'[1]19'!H87</f>
        <v>0</v>
      </c>
      <c r="H85" s="16">
        <f>'[1]19'!I87</f>
        <v>0</v>
      </c>
      <c r="I85" s="16">
        <f>'[1]19'!J87</f>
        <v>0</v>
      </c>
      <c r="J85" s="16">
        <f>'[1]19'!K87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'[1]19'!B88</f>
        <v>270</v>
      </c>
      <c r="C86" s="16">
        <f>'[1]19'!C88</f>
        <v>0</v>
      </c>
      <c r="D86" s="16">
        <f>'[1]19'!D88</f>
        <v>30</v>
      </c>
      <c r="E86" s="16">
        <f>'[1]19'!E88</f>
        <v>0</v>
      </c>
      <c r="F86" s="15">
        <f t="shared" si="17"/>
        <v>300</v>
      </c>
      <c r="G86" s="15">
        <f>'[1]19'!H88</f>
        <v>0</v>
      </c>
      <c r="H86" s="16">
        <f>'[1]19'!I88</f>
        <v>0</v>
      </c>
      <c r="I86" s="16">
        <f>'[1]19'!J88</f>
        <v>0</v>
      </c>
      <c r="J86" s="16">
        <f>'[1]19'!K88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'[1]19'!B89</f>
        <v>270</v>
      </c>
      <c r="C87" s="16">
        <f>'[1]19'!C89</f>
        <v>0</v>
      </c>
      <c r="D87" s="16">
        <f>'[1]19'!D89</f>
        <v>30</v>
      </c>
      <c r="E87" s="16">
        <f>'[1]19'!E89</f>
        <v>0</v>
      </c>
      <c r="F87" s="15">
        <f t="shared" si="17"/>
        <v>300</v>
      </c>
      <c r="G87" s="15">
        <f>'[1]19'!H89</f>
        <v>0</v>
      </c>
      <c r="H87" s="16">
        <f>'[1]19'!I89</f>
        <v>0</v>
      </c>
      <c r="I87" s="16">
        <f>'[1]19'!J89</f>
        <v>0</v>
      </c>
      <c r="J87" s="16">
        <f>'[1]19'!K89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'[1]19'!B90</f>
        <v>270</v>
      </c>
      <c r="C88" s="16">
        <f>'[1]19'!C90</f>
        <v>0</v>
      </c>
      <c r="D88" s="16">
        <f>'[1]19'!D90</f>
        <v>30</v>
      </c>
      <c r="E88" s="16">
        <f>'[1]19'!E90</f>
        <v>0</v>
      </c>
      <c r="F88" s="15">
        <f t="shared" si="17"/>
        <v>300</v>
      </c>
      <c r="G88" s="15">
        <f>'[1]19'!H90</f>
        <v>0</v>
      </c>
      <c r="H88" s="16">
        <f>'[1]19'!I90</f>
        <v>0</v>
      </c>
      <c r="I88" s="16">
        <f>'[1]19'!J90</f>
        <v>0</v>
      </c>
      <c r="J88" s="16">
        <f>'[1]19'!K90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'[1]19'!B91</f>
        <v>270</v>
      </c>
      <c r="C89" s="16">
        <f>'[1]19'!C91</f>
        <v>0</v>
      </c>
      <c r="D89" s="16">
        <f>'[1]19'!D91</f>
        <v>30</v>
      </c>
      <c r="E89" s="16">
        <f>'[1]19'!E91</f>
        <v>0</v>
      </c>
      <c r="F89" s="15">
        <f t="shared" si="17"/>
        <v>300</v>
      </c>
      <c r="G89" s="15">
        <f>'[1]19'!H91</f>
        <v>0</v>
      </c>
      <c r="H89" s="16">
        <f>'[1]19'!I91</f>
        <v>0</v>
      </c>
      <c r="I89" s="16">
        <f>'[1]19'!J91</f>
        <v>0</v>
      </c>
      <c r="J89" s="16">
        <f>'[1]19'!K91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'[1]19'!B92</f>
        <v>270</v>
      </c>
      <c r="C90" s="16">
        <f>'[1]19'!C92</f>
        <v>0</v>
      </c>
      <c r="D90" s="16">
        <f>'[1]19'!D92</f>
        <v>30</v>
      </c>
      <c r="E90" s="16">
        <f>'[1]19'!E92</f>
        <v>0</v>
      </c>
      <c r="F90" s="15">
        <f t="shared" si="17"/>
        <v>300</v>
      </c>
      <c r="G90" s="15">
        <f>'[1]19'!H92</f>
        <v>0</v>
      </c>
      <c r="H90" s="16">
        <f>'[1]19'!I92</f>
        <v>0</v>
      </c>
      <c r="I90" s="16">
        <f>'[1]19'!J92</f>
        <v>0</v>
      </c>
      <c r="J90" s="16">
        <f>'[1]19'!K92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'[1]19'!B93</f>
        <v>270</v>
      </c>
      <c r="C91" s="16">
        <f>'[1]19'!C93</f>
        <v>0</v>
      </c>
      <c r="D91" s="16">
        <f>'[1]19'!D93</f>
        <v>30</v>
      </c>
      <c r="E91" s="16">
        <f>'[1]19'!E93</f>
        <v>0</v>
      </c>
      <c r="F91" s="15">
        <f t="shared" si="17"/>
        <v>300</v>
      </c>
      <c r="G91" s="15">
        <f>'[1]19'!H93</f>
        <v>0</v>
      </c>
      <c r="H91" s="16">
        <f>'[1]19'!I93</f>
        <v>0</v>
      </c>
      <c r="I91" s="16">
        <f>'[1]19'!J93</f>
        <v>0</v>
      </c>
      <c r="J91" s="16">
        <f>'[1]19'!K93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'[1]19'!B94</f>
        <v>270</v>
      </c>
      <c r="C92" s="16">
        <f>'[1]19'!C94</f>
        <v>0</v>
      </c>
      <c r="D92" s="16">
        <f>'[1]19'!D94</f>
        <v>30</v>
      </c>
      <c r="E92" s="16">
        <f>'[1]19'!E94</f>
        <v>0</v>
      </c>
      <c r="F92" s="15">
        <f t="shared" si="17"/>
        <v>300</v>
      </c>
      <c r="G92" s="15">
        <f>'[1]19'!H94</f>
        <v>0</v>
      </c>
      <c r="H92" s="16">
        <f>'[1]19'!I94</f>
        <v>0</v>
      </c>
      <c r="I92" s="16">
        <f>'[1]19'!J94</f>
        <v>0</v>
      </c>
      <c r="J92" s="16">
        <f>'[1]19'!K94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'[1]19'!B95</f>
        <v>270</v>
      </c>
      <c r="C93" s="16">
        <f>'[1]19'!C95</f>
        <v>0</v>
      </c>
      <c r="D93" s="16">
        <f>'[1]19'!D95</f>
        <v>30</v>
      </c>
      <c r="E93" s="16">
        <f>'[1]19'!E95</f>
        <v>0</v>
      </c>
      <c r="F93" s="15">
        <f t="shared" si="17"/>
        <v>300</v>
      </c>
      <c r="G93" s="15">
        <f>'[1]19'!H95</f>
        <v>0</v>
      </c>
      <c r="H93" s="16">
        <f>'[1]19'!I95</f>
        <v>0</v>
      </c>
      <c r="I93" s="16">
        <f>'[1]19'!J95</f>
        <v>0</v>
      </c>
      <c r="J93" s="16">
        <f>'[1]19'!K95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'[1]19'!B96</f>
        <v>270</v>
      </c>
      <c r="C94" s="16">
        <f>'[1]19'!C96</f>
        <v>0</v>
      </c>
      <c r="D94" s="16">
        <f>'[1]19'!D96</f>
        <v>30</v>
      </c>
      <c r="E94" s="16">
        <f>'[1]19'!E96</f>
        <v>0</v>
      </c>
      <c r="F94" s="15">
        <f t="shared" si="17"/>
        <v>300</v>
      </c>
      <c r="G94" s="15">
        <f>'[1]19'!H96</f>
        <v>0</v>
      </c>
      <c r="H94" s="16">
        <f>'[1]19'!I96</f>
        <v>0</v>
      </c>
      <c r="I94" s="16">
        <f>'[1]19'!J96</f>
        <v>0</v>
      </c>
      <c r="J94" s="16">
        <f>'[1]19'!K96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'[1]19'!B97</f>
        <v>270</v>
      </c>
      <c r="C95" s="16">
        <f>'[1]19'!C97</f>
        <v>0</v>
      </c>
      <c r="D95" s="16">
        <f>'[1]19'!D97</f>
        <v>30</v>
      </c>
      <c r="E95" s="16">
        <f>'[1]19'!E97</f>
        <v>0</v>
      </c>
      <c r="F95" s="15">
        <f t="shared" si="17"/>
        <v>300</v>
      </c>
      <c r="G95" s="15">
        <f>'[1]19'!H97</f>
        <v>0</v>
      </c>
      <c r="H95" s="16">
        <f>'[1]19'!I97</f>
        <v>0</v>
      </c>
      <c r="I95" s="16">
        <f>'[1]19'!J97</f>
        <v>0</v>
      </c>
      <c r="J95" s="16">
        <f>'[1]19'!K97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'[1]19'!B98</f>
        <v>270</v>
      </c>
      <c r="C96" s="16">
        <f>'[1]19'!C98</f>
        <v>0</v>
      </c>
      <c r="D96" s="16">
        <f>'[1]19'!D98</f>
        <v>30</v>
      </c>
      <c r="E96" s="16">
        <f>'[1]19'!E98</f>
        <v>0</v>
      </c>
      <c r="F96" s="15">
        <f t="shared" si="17"/>
        <v>300</v>
      </c>
      <c r="G96" s="15">
        <f>'[1]19'!H98</f>
        <v>0</v>
      </c>
      <c r="H96" s="16">
        <f>'[1]19'!I98</f>
        <v>0</v>
      </c>
      <c r="I96" s="16">
        <f>'[1]19'!J98</f>
        <v>0</v>
      </c>
      <c r="J96" s="16">
        <f>'[1]19'!K98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'[1]19'!B99</f>
        <v>270</v>
      </c>
      <c r="C97" s="16">
        <f>'[1]19'!C99</f>
        <v>0</v>
      </c>
      <c r="D97" s="16">
        <f>'[1]19'!D99</f>
        <v>30</v>
      </c>
      <c r="E97" s="16">
        <f>'[1]19'!E99</f>
        <v>0</v>
      </c>
      <c r="F97" s="15">
        <f t="shared" si="17"/>
        <v>300</v>
      </c>
      <c r="G97" s="15">
        <f>'[1]19'!H99</f>
        <v>0</v>
      </c>
      <c r="H97" s="16">
        <f>'[1]19'!I99</f>
        <v>0</v>
      </c>
      <c r="I97" s="16">
        <f>'[1]19'!J99</f>
        <v>0</v>
      </c>
      <c r="J97" s="16">
        <f>'[1]19'!K99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'[1]19'!B100</f>
        <v>270</v>
      </c>
      <c r="C98" s="16">
        <f>'[1]19'!C100</f>
        <v>0</v>
      </c>
      <c r="D98" s="16">
        <f>'[1]19'!D100</f>
        <v>30</v>
      </c>
      <c r="E98" s="16">
        <f>'[1]19'!E100</f>
        <v>0</v>
      </c>
      <c r="F98" s="15">
        <f t="shared" si="17"/>
        <v>300</v>
      </c>
      <c r="G98" s="15">
        <f>'[1]19'!H100</f>
        <v>0</v>
      </c>
      <c r="H98" s="16">
        <f>'[1]19'!I100</f>
        <v>0</v>
      </c>
      <c r="I98" s="16">
        <f>'[1]19'!J100</f>
        <v>0</v>
      </c>
      <c r="J98" s="16">
        <f>'[1]19'!K100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0.72</v>
      </c>
      <c r="E99" s="15">
        <f t="shared" si="18"/>
        <v>0</v>
      </c>
      <c r="F99" s="15">
        <f t="shared" si="18"/>
        <v>7.2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tabSelected="1" topLeftCell="A82" workbookViewId="0">
      <selection activeCell="R3" sqref="R3:R98"/>
    </sheetView>
  </sheetViews>
  <sheetFormatPr defaultRowHeight="15"/>
  <cols>
    <col min="1" max="1" width="13.28515625" bestFit="1" customWidth="1"/>
  </cols>
  <sheetData>
    <row r="1" spans="1:18" ht="39">
      <c r="A1" s="192">
        <f>Allocation_SG!A1</f>
        <v>45370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9">
        <f>'[2]19'!B5</f>
        <v>40</v>
      </c>
      <c r="C3" s="200">
        <f>'[2]19'!C5</f>
        <v>50</v>
      </c>
      <c r="D3" s="200">
        <f>'[2]19'!D5</f>
        <v>0</v>
      </c>
      <c r="E3" s="200">
        <f>'[2]19'!E5</f>
        <v>0</v>
      </c>
      <c r="F3" s="15">
        <f>SUM(B3:E3)</f>
        <v>90</v>
      </c>
      <c r="G3" s="199">
        <f>'[2]19'!H5</f>
        <v>0</v>
      </c>
      <c r="H3" s="200">
        <f>'[2]19'!I5</f>
        <v>0</v>
      </c>
      <c r="I3" s="200">
        <f>'[2]19'!J5</f>
        <v>0</v>
      </c>
      <c r="J3" s="200">
        <f>'[2]19'!K5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0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0</v>
      </c>
      <c r="R3" s="18">
        <v>0</v>
      </c>
    </row>
    <row r="4" spans="1:18">
      <c r="A4" s="8" t="s">
        <v>46</v>
      </c>
      <c r="B4" s="199">
        <f>'[2]19'!B6</f>
        <v>40</v>
      </c>
      <c r="C4" s="200">
        <f>'[2]19'!C6</f>
        <v>50</v>
      </c>
      <c r="D4" s="200">
        <f>'[2]19'!D6</f>
        <v>0</v>
      </c>
      <c r="E4" s="200">
        <f>'[2]19'!E6</f>
        <v>0</v>
      </c>
      <c r="F4" s="15">
        <f>SUM(B4:E4)</f>
        <v>90</v>
      </c>
      <c r="G4" s="199">
        <f>'[2]19'!H6</f>
        <v>0</v>
      </c>
      <c r="H4" s="200">
        <f>'[2]19'!I6</f>
        <v>0</v>
      </c>
      <c r="I4" s="200">
        <f>'[2]19'!J6</f>
        <v>0</v>
      </c>
      <c r="J4" s="200">
        <f>'[2]19'!K6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0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0</v>
      </c>
      <c r="R4" s="18">
        <v>0</v>
      </c>
    </row>
    <row r="5" spans="1:18">
      <c r="A5" s="8" t="s">
        <v>47</v>
      </c>
      <c r="B5" s="199">
        <f>'[2]19'!B7</f>
        <v>40</v>
      </c>
      <c r="C5" s="200">
        <f>'[2]19'!C7</f>
        <v>50</v>
      </c>
      <c r="D5" s="200">
        <f>'[2]19'!D7</f>
        <v>0</v>
      </c>
      <c r="E5" s="200">
        <f>'[2]19'!E7</f>
        <v>0</v>
      </c>
      <c r="F5" s="15">
        <f t="shared" ref="F5:F68" si="6">SUM(B5:E5)</f>
        <v>90</v>
      </c>
      <c r="G5" s="199">
        <f>'[2]19'!H7</f>
        <v>0</v>
      </c>
      <c r="H5" s="200">
        <f>'[2]19'!I7</f>
        <v>0</v>
      </c>
      <c r="I5" s="200">
        <f>'[2]19'!J7</f>
        <v>0</v>
      </c>
      <c r="J5" s="200">
        <f>'[2]19'!K7</f>
        <v>0</v>
      </c>
      <c r="K5" s="15">
        <f t="shared" si="3"/>
        <v>0</v>
      </c>
      <c r="L5" s="18">
        <f>frq!C5</f>
        <v>1</v>
      </c>
      <c r="M5" s="124">
        <f t="shared" si="4"/>
        <v>0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0</v>
      </c>
      <c r="R5" s="18">
        <v>0</v>
      </c>
    </row>
    <row r="6" spans="1:18">
      <c r="A6" s="8" t="s">
        <v>48</v>
      </c>
      <c r="B6" s="199">
        <f>'[2]19'!B8</f>
        <v>40</v>
      </c>
      <c r="C6" s="200">
        <f>'[2]19'!C8</f>
        <v>50</v>
      </c>
      <c r="D6" s="200">
        <f>'[2]19'!D8</f>
        <v>0</v>
      </c>
      <c r="E6" s="200">
        <f>'[2]19'!E8</f>
        <v>0</v>
      </c>
      <c r="F6" s="15">
        <f t="shared" si="6"/>
        <v>90</v>
      </c>
      <c r="G6" s="199">
        <f>'[2]19'!H8</f>
        <v>0</v>
      </c>
      <c r="H6" s="200">
        <f>'[2]19'!I8</f>
        <v>0</v>
      </c>
      <c r="I6" s="200">
        <f>'[2]19'!J8</f>
        <v>0</v>
      </c>
      <c r="J6" s="200">
        <f>'[2]19'!K8</f>
        <v>0</v>
      </c>
      <c r="K6" s="15">
        <f t="shared" si="3"/>
        <v>0</v>
      </c>
      <c r="L6" s="18">
        <f>frq!C6</f>
        <v>1</v>
      </c>
      <c r="M6" s="124">
        <f t="shared" si="4"/>
        <v>0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0</v>
      </c>
      <c r="R6" s="18">
        <v>0</v>
      </c>
    </row>
    <row r="7" spans="1:18">
      <c r="A7" s="8" t="s">
        <v>49</v>
      </c>
      <c r="B7" s="199">
        <f>'[2]19'!B9</f>
        <v>40</v>
      </c>
      <c r="C7" s="200">
        <f>'[2]19'!C9</f>
        <v>50</v>
      </c>
      <c r="D7" s="200">
        <f>'[2]19'!D9</f>
        <v>0</v>
      </c>
      <c r="E7" s="200">
        <f>'[2]19'!E9</f>
        <v>0</v>
      </c>
      <c r="F7" s="15">
        <f t="shared" si="6"/>
        <v>90</v>
      </c>
      <c r="G7" s="199">
        <f>'[2]19'!H9</f>
        <v>0</v>
      </c>
      <c r="H7" s="200">
        <f>'[2]19'!I9</f>
        <v>0</v>
      </c>
      <c r="I7" s="200">
        <f>'[2]19'!J9</f>
        <v>0</v>
      </c>
      <c r="J7" s="200">
        <f>'[2]19'!K9</f>
        <v>0</v>
      </c>
      <c r="K7" s="15">
        <f t="shared" si="3"/>
        <v>0</v>
      </c>
      <c r="L7" s="18">
        <f>frq!C7</f>
        <v>1</v>
      </c>
      <c r="M7" s="124">
        <f t="shared" si="4"/>
        <v>0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0</v>
      </c>
      <c r="R7" s="18">
        <v>0</v>
      </c>
    </row>
    <row r="8" spans="1:18">
      <c r="A8" s="8" t="s">
        <v>50</v>
      </c>
      <c r="B8" s="199">
        <f>'[2]19'!B10</f>
        <v>40</v>
      </c>
      <c r="C8" s="200">
        <f>'[2]19'!C10</f>
        <v>50</v>
      </c>
      <c r="D8" s="200">
        <f>'[2]19'!D10</f>
        <v>0</v>
      </c>
      <c r="E8" s="200">
        <f>'[2]19'!E10</f>
        <v>0</v>
      </c>
      <c r="F8" s="15">
        <f t="shared" si="6"/>
        <v>90</v>
      </c>
      <c r="G8" s="199">
        <f>'[2]19'!H10</f>
        <v>0</v>
      </c>
      <c r="H8" s="200">
        <f>'[2]19'!I10</f>
        <v>0</v>
      </c>
      <c r="I8" s="200">
        <f>'[2]19'!J10</f>
        <v>0</v>
      </c>
      <c r="J8" s="200">
        <f>'[2]19'!K10</f>
        <v>0</v>
      </c>
      <c r="K8" s="15">
        <f t="shared" si="3"/>
        <v>0</v>
      </c>
      <c r="L8" s="18">
        <f>frq!C8</f>
        <v>1</v>
      </c>
      <c r="M8" s="124">
        <f t="shared" si="4"/>
        <v>0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0</v>
      </c>
      <c r="R8" s="18">
        <v>0</v>
      </c>
    </row>
    <row r="9" spans="1:18">
      <c r="A9" s="8" t="s">
        <v>51</v>
      </c>
      <c r="B9" s="199">
        <f>'[2]19'!B11</f>
        <v>40</v>
      </c>
      <c r="C9" s="200">
        <f>'[2]19'!C11</f>
        <v>50</v>
      </c>
      <c r="D9" s="200">
        <f>'[2]19'!D11</f>
        <v>0</v>
      </c>
      <c r="E9" s="200">
        <f>'[2]19'!E11</f>
        <v>0</v>
      </c>
      <c r="F9" s="15">
        <f t="shared" si="6"/>
        <v>90</v>
      </c>
      <c r="G9" s="199">
        <f>'[2]19'!H11</f>
        <v>0</v>
      </c>
      <c r="H9" s="200">
        <f>'[2]19'!I11</f>
        <v>0</v>
      </c>
      <c r="I9" s="200">
        <f>'[2]19'!J11</f>
        <v>0</v>
      </c>
      <c r="J9" s="200">
        <f>'[2]19'!K11</f>
        <v>0</v>
      </c>
      <c r="K9" s="15">
        <f t="shared" si="3"/>
        <v>0</v>
      </c>
      <c r="L9" s="18">
        <f>frq!C9</f>
        <v>1</v>
      </c>
      <c r="M9" s="124">
        <f t="shared" si="4"/>
        <v>0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0</v>
      </c>
      <c r="R9" s="18">
        <v>0</v>
      </c>
    </row>
    <row r="10" spans="1:18">
      <c r="A10" s="8" t="s">
        <v>52</v>
      </c>
      <c r="B10" s="199">
        <f>'[2]19'!B12</f>
        <v>40</v>
      </c>
      <c r="C10" s="200">
        <f>'[2]19'!C12</f>
        <v>50</v>
      </c>
      <c r="D10" s="200">
        <f>'[2]19'!D12</f>
        <v>0</v>
      </c>
      <c r="E10" s="200">
        <f>'[2]19'!E12</f>
        <v>0</v>
      </c>
      <c r="F10" s="15">
        <f t="shared" si="6"/>
        <v>90</v>
      </c>
      <c r="G10" s="199">
        <f>'[2]19'!H12</f>
        <v>0</v>
      </c>
      <c r="H10" s="200">
        <f>'[2]19'!I12</f>
        <v>0</v>
      </c>
      <c r="I10" s="200">
        <f>'[2]19'!J12</f>
        <v>0</v>
      </c>
      <c r="J10" s="200">
        <f>'[2]19'!K12</f>
        <v>0</v>
      </c>
      <c r="K10" s="15">
        <f t="shared" si="3"/>
        <v>0</v>
      </c>
      <c r="L10" s="18">
        <f>frq!C10</f>
        <v>1</v>
      </c>
      <c r="M10" s="124">
        <f t="shared" si="4"/>
        <v>0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0</v>
      </c>
      <c r="R10" s="18">
        <v>0</v>
      </c>
    </row>
    <row r="11" spans="1:18">
      <c r="A11" s="8" t="s">
        <v>53</v>
      </c>
      <c r="B11" s="199">
        <f>'[2]19'!B13</f>
        <v>40</v>
      </c>
      <c r="C11" s="200">
        <f>'[2]19'!C13</f>
        <v>50</v>
      </c>
      <c r="D11" s="200">
        <f>'[2]19'!D13</f>
        <v>0</v>
      </c>
      <c r="E11" s="200">
        <f>'[2]19'!E13</f>
        <v>0</v>
      </c>
      <c r="F11" s="15">
        <f t="shared" si="6"/>
        <v>90</v>
      </c>
      <c r="G11" s="199">
        <f>'[2]19'!H13</f>
        <v>0</v>
      </c>
      <c r="H11" s="200">
        <f>'[2]19'!I13</f>
        <v>0</v>
      </c>
      <c r="I11" s="200">
        <f>'[2]19'!J13</f>
        <v>0</v>
      </c>
      <c r="J11" s="200">
        <f>'[2]19'!K13</f>
        <v>0</v>
      </c>
      <c r="K11" s="15">
        <f t="shared" si="3"/>
        <v>0</v>
      </c>
      <c r="L11" s="18">
        <f>frq!C11</f>
        <v>1</v>
      </c>
      <c r="M11" s="124">
        <f t="shared" si="4"/>
        <v>0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0</v>
      </c>
      <c r="R11" s="18">
        <v>0</v>
      </c>
    </row>
    <row r="12" spans="1:18">
      <c r="A12" s="8" t="s">
        <v>54</v>
      </c>
      <c r="B12" s="199">
        <f>'[2]19'!B14</f>
        <v>40</v>
      </c>
      <c r="C12" s="200">
        <f>'[2]19'!C14</f>
        <v>50</v>
      </c>
      <c r="D12" s="200">
        <f>'[2]19'!D14</f>
        <v>0</v>
      </c>
      <c r="E12" s="200">
        <f>'[2]19'!E14</f>
        <v>0</v>
      </c>
      <c r="F12" s="15">
        <f t="shared" si="6"/>
        <v>90</v>
      </c>
      <c r="G12" s="199">
        <f>'[2]19'!H14</f>
        <v>0</v>
      </c>
      <c r="H12" s="200">
        <f>'[2]19'!I14</f>
        <v>0</v>
      </c>
      <c r="I12" s="200">
        <f>'[2]19'!J14</f>
        <v>0</v>
      </c>
      <c r="J12" s="200">
        <f>'[2]19'!K14</f>
        <v>0</v>
      </c>
      <c r="K12" s="15">
        <f t="shared" si="3"/>
        <v>0</v>
      </c>
      <c r="L12" s="18">
        <f>frq!C12</f>
        <v>1</v>
      </c>
      <c r="M12" s="124">
        <f t="shared" si="4"/>
        <v>0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0</v>
      </c>
      <c r="R12" s="18">
        <v>0</v>
      </c>
    </row>
    <row r="13" spans="1:18">
      <c r="A13" s="8" t="s">
        <v>55</v>
      </c>
      <c r="B13" s="199">
        <f>'[2]19'!B15</f>
        <v>40</v>
      </c>
      <c r="C13" s="200">
        <f>'[2]19'!C15</f>
        <v>50</v>
      </c>
      <c r="D13" s="200">
        <f>'[2]19'!D15</f>
        <v>0</v>
      </c>
      <c r="E13" s="200">
        <f>'[2]19'!E15</f>
        <v>0</v>
      </c>
      <c r="F13" s="15">
        <f t="shared" si="6"/>
        <v>90</v>
      </c>
      <c r="G13" s="199">
        <f>'[2]19'!H15</f>
        <v>0</v>
      </c>
      <c r="H13" s="200">
        <f>'[2]19'!I15</f>
        <v>0</v>
      </c>
      <c r="I13" s="200">
        <f>'[2]19'!J15</f>
        <v>0</v>
      </c>
      <c r="J13" s="200">
        <f>'[2]19'!K15</f>
        <v>0</v>
      </c>
      <c r="K13" s="15">
        <f t="shared" si="3"/>
        <v>0</v>
      </c>
      <c r="L13" s="18">
        <f>frq!C13</f>
        <v>1</v>
      </c>
      <c r="M13" s="124">
        <f t="shared" si="4"/>
        <v>0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0</v>
      </c>
      <c r="R13" s="18">
        <v>0</v>
      </c>
    </row>
    <row r="14" spans="1:18">
      <c r="A14" s="8" t="s">
        <v>56</v>
      </c>
      <c r="B14" s="199">
        <f>'[2]19'!B16</f>
        <v>40</v>
      </c>
      <c r="C14" s="200">
        <f>'[2]19'!C16</f>
        <v>50</v>
      </c>
      <c r="D14" s="200">
        <f>'[2]19'!D16</f>
        <v>0</v>
      </c>
      <c r="E14" s="200">
        <f>'[2]19'!E16</f>
        <v>0</v>
      </c>
      <c r="F14" s="15">
        <f t="shared" si="6"/>
        <v>90</v>
      </c>
      <c r="G14" s="199">
        <f>'[2]19'!H16</f>
        <v>0</v>
      </c>
      <c r="H14" s="200">
        <f>'[2]19'!I16</f>
        <v>0</v>
      </c>
      <c r="I14" s="200">
        <f>'[2]19'!J16</f>
        <v>0</v>
      </c>
      <c r="J14" s="200">
        <f>'[2]19'!K16</f>
        <v>0</v>
      </c>
      <c r="K14" s="15">
        <f t="shared" si="3"/>
        <v>0</v>
      </c>
      <c r="L14" s="18">
        <f>frq!C14</f>
        <v>1</v>
      </c>
      <c r="M14" s="124">
        <f t="shared" si="4"/>
        <v>0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0</v>
      </c>
      <c r="R14" s="18">
        <v>0</v>
      </c>
    </row>
    <row r="15" spans="1:18">
      <c r="A15" s="8" t="s">
        <v>57</v>
      </c>
      <c r="B15" s="199">
        <f>'[2]19'!B17</f>
        <v>40</v>
      </c>
      <c r="C15" s="200">
        <f>'[2]19'!C17</f>
        <v>50</v>
      </c>
      <c r="D15" s="200">
        <f>'[2]19'!D17</f>
        <v>0</v>
      </c>
      <c r="E15" s="200">
        <f>'[2]19'!E17</f>
        <v>0</v>
      </c>
      <c r="F15" s="15">
        <f t="shared" si="6"/>
        <v>90</v>
      </c>
      <c r="G15" s="199">
        <f>'[2]19'!H17</f>
        <v>0</v>
      </c>
      <c r="H15" s="200">
        <f>'[2]19'!I17</f>
        <v>0</v>
      </c>
      <c r="I15" s="200">
        <f>'[2]19'!J17</f>
        <v>0</v>
      </c>
      <c r="J15" s="200">
        <f>'[2]19'!K17</f>
        <v>0</v>
      </c>
      <c r="K15" s="15">
        <f t="shared" si="3"/>
        <v>0</v>
      </c>
      <c r="L15" s="18">
        <f>frq!C15</f>
        <v>1</v>
      </c>
      <c r="M15" s="124">
        <f t="shared" si="4"/>
        <v>0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0</v>
      </c>
      <c r="R15" s="18">
        <v>0</v>
      </c>
    </row>
    <row r="16" spans="1:18">
      <c r="A16" s="8" t="s">
        <v>58</v>
      </c>
      <c r="B16" s="199">
        <f>'[2]19'!B18</f>
        <v>40</v>
      </c>
      <c r="C16" s="200">
        <f>'[2]19'!C18</f>
        <v>50</v>
      </c>
      <c r="D16" s="200">
        <f>'[2]19'!D18</f>
        <v>0</v>
      </c>
      <c r="E16" s="200">
        <f>'[2]19'!E18</f>
        <v>0</v>
      </c>
      <c r="F16" s="15">
        <f t="shared" si="6"/>
        <v>90</v>
      </c>
      <c r="G16" s="199">
        <f>'[2]19'!H18</f>
        <v>0</v>
      </c>
      <c r="H16" s="200">
        <f>'[2]19'!I18</f>
        <v>0</v>
      </c>
      <c r="I16" s="200">
        <f>'[2]19'!J18</f>
        <v>0</v>
      </c>
      <c r="J16" s="200">
        <f>'[2]19'!K18</f>
        <v>0</v>
      </c>
      <c r="K16" s="15">
        <f t="shared" si="3"/>
        <v>0</v>
      </c>
      <c r="L16" s="18">
        <f>frq!C16</f>
        <v>1</v>
      </c>
      <c r="M16" s="124">
        <f t="shared" si="4"/>
        <v>0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0</v>
      </c>
      <c r="R16" s="18">
        <v>0</v>
      </c>
    </row>
    <row r="17" spans="1:18">
      <c r="A17" s="8" t="s">
        <v>59</v>
      </c>
      <c r="B17" s="199">
        <f>'[2]19'!B19</f>
        <v>40</v>
      </c>
      <c r="C17" s="200">
        <f>'[2]19'!C19</f>
        <v>50</v>
      </c>
      <c r="D17" s="200">
        <f>'[2]19'!D19</f>
        <v>0</v>
      </c>
      <c r="E17" s="200">
        <f>'[2]19'!E19</f>
        <v>0</v>
      </c>
      <c r="F17" s="15">
        <f t="shared" si="6"/>
        <v>90</v>
      </c>
      <c r="G17" s="199">
        <f>'[2]19'!H19</f>
        <v>0</v>
      </c>
      <c r="H17" s="200">
        <f>'[2]19'!I19</f>
        <v>0</v>
      </c>
      <c r="I17" s="200">
        <f>'[2]19'!J19</f>
        <v>0</v>
      </c>
      <c r="J17" s="200">
        <f>'[2]19'!K19</f>
        <v>0</v>
      </c>
      <c r="K17" s="15">
        <f t="shared" si="3"/>
        <v>0</v>
      </c>
      <c r="L17" s="18">
        <f>frq!C17</f>
        <v>1</v>
      </c>
      <c r="M17" s="124">
        <f t="shared" si="4"/>
        <v>0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0</v>
      </c>
      <c r="R17" s="18">
        <v>0</v>
      </c>
    </row>
    <row r="18" spans="1:18">
      <c r="A18" s="8" t="s">
        <v>60</v>
      </c>
      <c r="B18" s="199">
        <f>'[2]19'!B20</f>
        <v>40</v>
      </c>
      <c r="C18" s="200">
        <f>'[2]19'!C20</f>
        <v>50</v>
      </c>
      <c r="D18" s="200">
        <f>'[2]19'!D20</f>
        <v>0</v>
      </c>
      <c r="E18" s="200">
        <f>'[2]19'!E20</f>
        <v>0</v>
      </c>
      <c r="F18" s="15">
        <f t="shared" si="6"/>
        <v>90</v>
      </c>
      <c r="G18" s="199">
        <f>'[2]19'!H20</f>
        <v>0</v>
      </c>
      <c r="H18" s="200">
        <f>'[2]19'!I20</f>
        <v>0</v>
      </c>
      <c r="I18" s="200">
        <f>'[2]19'!J20</f>
        <v>0</v>
      </c>
      <c r="J18" s="200">
        <f>'[2]19'!K20</f>
        <v>0</v>
      </c>
      <c r="K18" s="15">
        <f t="shared" si="3"/>
        <v>0</v>
      </c>
      <c r="L18" s="18">
        <f>frq!C18</f>
        <v>1</v>
      </c>
      <c r="M18" s="124">
        <f t="shared" si="4"/>
        <v>0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0</v>
      </c>
      <c r="R18" s="18">
        <v>0</v>
      </c>
    </row>
    <row r="19" spans="1:18">
      <c r="A19" s="8" t="s">
        <v>61</v>
      </c>
      <c r="B19" s="199">
        <f>'[2]19'!B21</f>
        <v>40</v>
      </c>
      <c r="C19" s="200">
        <f>'[2]19'!C21</f>
        <v>50</v>
      </c>
      <c r="D19" s="200">
        <f>'[2]19'!D21</f>
        <v>0</v>
      </c>
      <c r="E19" s="200">
        <f>'[2]19'!E21</f>
        <v>0</v>
      </c>
      <c r="F19" s="15">
        <f t="shared" si="6"/>
        <v>90</v>
      </c>
      <c r="G19" s="199">
        <f>'[2]19'!H21</f>
        <v>0</v>
      </c>
      <c r="H19" s="200">
        <f>'[2]19'!I21</f>
        <v>0</v>
      </c>
      <c r="I19" s="200">
        <f>'[2]19'!J21</f>
        <v>0</v>
      </c>
      <c r="J19" s="200">
        <f>'[2]19'!K21</f>
        <v>0</v>
      </c>
      <c r="K19" s="15">
        <f t="shared" si="3"/>
        <v>0</v>
      </c>
      <c r="L19" s="18">
        <f>frq!C19</f>
        <v>1</v>
      </c>
      <c r="M19" s="124">
        <f t="shared" si="4"/>
        <v>0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0</v>
      </c>
      <c r="R19" s="18">
        <v>0</v>
      </c>
    </row>
    <row r="20" spans="1:18">
      <c r="A20" s="8" t="s">
        <v>62</v>
      </c>
      <c r="B20" s="199">
        <f>'[2]19'!B22</f>
        <v>40</v>
      </c>
      <c r="C20" s="200">
        <f>'[2]19'!C22</f>
        <v>50</v>
      </c>
      <c r="D20" s="200">
        <f>'[2]19'!D22</f>
        <v>0</v>
      </c>
      <c r="E20" s="200">
        <f>'[2]19'!E22</f>
        <v>0</v>
      </c>
      <c r="F20" s="15">
        <f t="shared" si="6"/>
        <v>90</v>
      </c>
      <c r="G20" s="199">
        <f>'[2]19'!H22</f>
        <v>0</v>
      </c>
      <c r="H20" s="200">
        <f>'[2]19'!I22</f>
        <v>0</v>
      </c>
      <c r="I20" s="200">
        <f>'[2]19'!J22</f>
        <v>0</v>
      </c>
      <c r="J20" s="200">
        <f>'[2]19'!K22</f>
        <v>0</v>
      </c>
      <c r="K20" s="15">
        <f t="shared" si="3"/>
        <v>0</v>
      </c>
      <c r="L20" s="18">
        <f>frq!C20</f>
        <v>1</v>
      </c>
      <c r="M20" s="124">
        <f t="shared" si="4"/>
        <v>0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0</v>
      </c>
      <c r="R20" s="18">
        <v>0</v>
      </c>
    </row>
    <row r="21" spans="1:18">
      <c r="A21" s="8" t="s">
        <v>63</v>
      </c>
      <c r="B21" s="199">
        <f>'[2]19'!B23</f>
        <v>40</v>
      </c>
      <c r="C21" s="200">
        <f>'[2]19'!C23</f>
        <v>50</v>
      </c>
      <c r="D21" s="200">
        <f>'[2]19'!D23</f>
        <v>0</v>
      </c>
      <c r="E21" s="200">
        <f>'[2]19'!E23</f>
        <v>0</v>
      </c>
      <c r="F21" s="15">
        <f t="shared" si="6"/>
        <v>90</v>
      </c>
      <c r="G21" s="199">
        <f>'[2]19'!H23</f>
        <v>0</v>
      </c>
      <c r="H21" s="200">
        <f>'[2]19'!I23</f>
        <v>0</v>
      </c>
      <c r="I21" s="200">
        <f>'[2]19'!J23</f>
        <v>0</v>
      </c>
      <c r="J21" s="200">
        <f>'[2]19'!K23</f>
        <v>0</v>
      </c>
      <c r="K21" s="15">
        <f t="shared" si="3"/>
        <v>0</v>
      </c>
      <c r="L21" s="18">
        <f>frq!C21</f>
        <v>1</v>
      </c>
      <c r="M21" s="124">
        <f t="shared" si="4"/>
        <v>0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0</v>
      </c>
      <c r="R21" s="18">
        <v>0</v>
      </c>
    </row>
    <row r="22" spans="1:18">
      <c r="A22" s="8" t="s">
        <v>64</v>
      </c>
      <c r="B22" s="199">
        <f>'[2]19'!B24</f>
        <v>40</v>
      </c>
      <c r="C22" s="200">
        <f>'[2]19'!C24</f>
        <v>50</v>
      </c>
      <c r="D22" s="200">
        <f>'[2]19'!D24</f>
        <v>0</v>
      </c>
      <c r="E22" s="200">
        <f>'[2]19'!E24</f>
        <v>0</v>
      </c>
      <c r="F22" s="15">
        <f t="shared" si="6"/>
        <v>90</v>
      </c>
      <c r="G22" s="199">
        <f>'[2]19'!H24</f>
        <v>0</v>
      </c>
      <c r="H22" s="200">
        <f>'[2]19'!I24</f>
        <v>0</v>
      </c>
      <c r="I22" s="200">
        <f>'[2]19'!J24</f>
        <v>0</v>
      </c>
      <c r="J22" s="200">
        <f>'[2]19'!K24</f>
        <v>0</v>
      </c>
      <c r="K22" s="15">
        <f t="shared" si="3"/>
        <v>0</v>
      </c>
      <c r="L22" s="18">
        <f>frq!C22</f>
        <v>1</v>
      </c>
      <c r="M22" s="124">
        <f t="shared" si="4"/>
        <v>0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0</v>
      </c>
      <c r="R22" s="18">
        <v>0</v>
      </c>
    </row>
    <row r="23" spans="1:18">
      <c r="A23" s="8" t="s">
        <v>65</v>
      </c>
      <c r="B23" s="199">
        <f>'[2]19'!B25</f>
        <v>40</v>
      </c>
      <c r="C23" s="200">
        <f>'[2]19'!C25</f>
        <v>50</v>
      </c>
      <c r="D23" s="200">
        <f>'[2]19'!D25</f>
        <v>0</v>
      </c>
      <c r="E23" s="200">
        <f>'[2]19'!E25</f>
        <v>0</v>
      </c>
      <c r="F23" s="15">
        <f t="shared" si="6"/>
        <v>90</v>
      </c>
      <c r="G23" s="199">
        <f>'[2]19'!H25</f>
        <v>0</v>
      </c>
      <c r="H23" s="200">
        <f>'[2]19'!I25</f>
        <v>0</v>
      </c>
      <c r="I23" s="200">
        <f>'[2]19'!J25</f>
        <v>0</v>
      </c>
      <c r="J23" s="200">
        <f>'[2]19'!K25</f>
        <v>0</v>
      </c>
      <c r="K23" s="15">
        <f t="shared" si="3"/>
        <v>0</v>
      </c>
      <c r="L23" s="18">
        <f>frq!C23</f>
        <v>1</v>
      </c>
      <c r="M23" s="124">
        <f t="shared" si="4"/>
        <v>0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0</v>
      </c>
      <c r="R23" s="18">
        <v>0</v>
      </c>
    </row>
    <row r="24" spans="1:18">
      <c r="A24" s="8" t="s">
        <v>66</v>
      </c>
      <c r="B24" s="199">
        <f>'[2]19'!B26</f>
        <v>40</v>
      </c>
      <c r="C24" s="200">
        <f>'[2]19'!C26</f>
        <v>50</v>
      </c>
      <c r="D24" s="200">
        <f>'[2]19'!D26</f>
        <v>0</v>
      </c>
      <c r="E24" s="200">
        <f>'[2]19'!E26</f>
        <v>0</v>
      </c>
      <c r="F24" s="15">
        <f t="shared" si="6"/>
        <v>90</v>
      </c>
      <c r="G24" s="199">
        <f>'[2]19'!H26</f>
        <v>0</v>
      </c>
      <c r="H24" s="200">
        <f>'[2]19'!I26</f>
        <v>0</v>
      </c>
      <c r="I24" s="200">
        <f>'[2]19'!J26</f>
        <v>0</v>
      </c>
      <c r="J24" s="200">
        <f>'[2]19'!K26</f>
        <v>0</v>
      </c>
      <c r="K24" s="15">
        <f t="shared" si="3"/>
        <v>0</v>
      </c>
      <c r="L24" s="18">
        <f>frq!C24</f>
        <v>1</v>
      </c>
      <c r="M24" s="124">
        <f t="shared" si="4"/>
        <v>0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0</v>
      </c>
      <c r="R24" s="18">
        <v>0</v>
      </c>
    </row>
    <row r="25" spans="1:18">
      <c r="A25" s="8" t="s">
        <v>67</v>
      </c>
      <c r="B25" s="199">
        <f>'[2]19'!B27</f>
        <v>40</v>
      </c>
      <c r="C25" s="200">
        <f>'[2]19'!C27</f>
        <v>50</v>
      </c>
      <c r="D25" s="200">
        <f>'[2]19'!D27</f>
        <v>0</v>
      </c>
      <c r="E25" s="200">
        <f>'[2]19'!E27</f>
        <v>0</v>
      </c>
      <c r="F25" s="15">
        <f t="shared" si="6"/>
        <v>90</v>
      </c>
      <c r="G25" s="199">
        <f>'[2]19'!H27</f>
        <v>0</v>
      </c>
      <c r="H25" s="200">
        <f>'[2]19'!I27</f>
        <v>0</v>
      </c>
      <c r="I25" s="200">
        <f>'[2]19'!J27</f>
        <v>0</v>
      </c>
      <c r="J25" s="200">
        <f>'[2]19'!K27</f>
        <v>0</v>
      </c>
      <c r="K25" s="15">
        <f t="shared" si="3"/>
        <v>0</v>
      </c>
      <c r="L25" s="18">
        <f>frq!C25</f>
        <v>1</v>
      </c>
      <c r="M25" s="124">
        <f t="shared" si="4"/>
        <v>0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0</v>
      </c>
      <c r="R25" s="18">
        <v>0</v>
      </c>
    </row>
    <row r="26" spans="1:18">
      <c r="A26" s="8" t="s">
        <v>68</v>
      </c>
      <c r="B26" s="199">
        <f>'[2]19'!B28</f>
        <v>40</v>
      </c>
      <c r="C26" s="200">
        <f>'[2]19'!C28</f>
        <v>50</v>
      </c>
      <c r="D26" s="200">
        <f>'[2]19'!D28</f>
        <v>0</v>
      </c>
      <c r="E26" s="200">
        <f>'[2]19'!E28</f>
        <v>0</v>
      </c>
      <c r="F26" s="15">
        <f t="shared" si="6"/>
        <v>90</v>
      </c>
      <c r="G26" s="199">
        <f>'[2]19'!H28</f>
        <v>0</v>
      </c>
      <c r="H26" s="200">
        <f>'[2]19'!I28</f>
        <v>0</v>
      </c>
      <c r="I26" s="200">
        <f>'[2]19'!J28</f>
        <v>0</v>
      </c>
      <c r="J26" s="200">
        <f>'[2]19'!K28</f>
        <v>0</v>
      </c>
      <c r="K26" s="15">
        <f t="shared" si="3"/>
        <v>0</v>
      </c>
      <c r="L26" s="18">
        <f>frq!C26</f>
        <v>1</v>
      </c>
      <c r="M26" s="124">
        <f t="shared" si="4"/>
        <v>0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0</v>
      </c>
      <c r="R26" s="18">
        <v>0</v>
      </c>
    </row>
    <row r="27" spans="1:18">
      <c r="A27" s="8" t="s">
        <v>69</v>
      </c>
      <c r="B27" s="199">
        <f>'[2]19'!B29</f>
        <v>40</v>
      </c>
      <c r="C27" s="200">
        <f>'[2]19'!C29</f>
        <v>50</v>
      </c>
      <c r="D27" s="200">
        <f>'[2]19'!D29</f>
        <v>0</v>
      </c>
      <c r="E27" s="200">
        <f>'[2]19'!E29</f>
        <v>0</v>
      </c>
      <c r="F27" s="15">
        <f t="shared" si="6"/>
        <v>90</v>
      </c>
      <c r="G27" s="199">
        <f>'[2]19'!H29</f>
        <v>0</v>
      </c>
      <c r="H27" s="200">
        <f>'[2]19'!I29</f>
        <v>0</v>
      </c>
      <c r="I27" s="200">
        <f>'[2]19'!J29</f>
        <v>0</v>
      </c>
      <c r="J27" s="200">
        <f>'[2]19'!K29</f>
        <v>0</v>
      </c>
      <c r="K27" s="15">
        <f t="shared" si="3"/>
        <v>0</v>
      </c>
      <c r="L27" s="18">
        <f>frq!C27</f>
        <v>1</v>
      </c>
      <c r="M27" s="124">
        <f t="shared" si="4"/>
        <v>0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0</v>
      </c>
      <c r="R27" s="18">
        <v>0</v>
      </c>
    </row>
    <row r="28" spans="1:18">
      <c r="A28" s="8" t="s">
        <v>70</v>
      </c>
      <c r="B28" s="199">
        <f>'[2]19'!B30</f>
        <v>40</v>
      </c>
      <c r="C28" s="200">
        <f>'[2]19'!C30</f>
        <v>50</v>
      </c>
      <c r="D28" s="200">
        <f>'[2]19'!D30</f>
        <v>0</v>
      </c>
      <c r="E28" s="200">
        <f>'[2]19'!E30</f>
        <v>0</v>
      </c>
      <c r="F28" s="15">
        <f t="shared" si="6"/>
        <v>90</v>
      </c>
      <c r="G28" s="199">
        <f>'[2]19'!H30</f>
        <v>0</v>
      </c>
      <c r="H28" s="200">
        <f>'[2]19'!I30</f>
        <v>0</v>
      </c>
      <c r="I28" s="200">
        <f>'[2]19'!J30</f>
        <v>0</v>
      </c>
      <c r="J28" s="200">
        <f>'[2]19'!K30</f>
        <v>0</v>
      </c>
      <c r="K28" s="15">
        <f t="shared" si="3"/>
        <v>0</v>
      </c>
      <c r="L28" s="18">
        <f>frq!C28</f>
        <v>1</v>
      </c>
      <c r="M28" s="124">
        <f t="shared" si="4"/>
        <v>0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0</v>
      </c>
      <c r="R28" s="18">
        <v>0</v>
      </c>
    </row>
    <row r="29" spans="1:18">
      <c r="A29" s="8" t="s">
        <v>71</v>
      </c>
      <c r="B29" s="199">
        <f>'[2]19'!B31</f>
        <v>40</v>
      </c>
      <c r="C29" s="200">
        <f>'[2]19'!C31</f>
        <v>50</v>
      </c>
      <c r="D29" s="200">
        <f>'[2]19'!D31</f>
        <v>0</v>
      </c>
      <c r="E29" s="200">
        <f>'[2]19'!E31</f>
        <v>0</v>
      </c>
      <c r="F29" s="15">
        <f t="shared" si="6"/>
        <v>90</v>
      </c>
      <c r="G29" s="199">
        <f>'[2]19'!H31</f>
        <v>0</v>
      </c>
      <c r="H29" s="200">
        <f>'[2]19'!I31</f>
        <v>0</v>
      </c>
      <c r="I29" s="200">
        <f>'[2]19'!J31</f>
        <v>0</v>
      </c>
      <c r="J29" s="200">
        <f>'[2]19'!K31</f>
        <v>0</v>
      </c>
      <c r="K29" s="15">
        <f t="shared" si="3"/>
        <v>0</v>
      </c>
      <c r="L29" s="18">
        <f>frq!C29</f>
        <v>1</v>
      </c>
      <c r="M29" s="124">
        <f t="shared" si="4"/>
        <v>0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0</v>
      </c>
      <c r="R29" s="18">
        <v>0</v>
      </c>
    </row>
    <row r="30" spans="1:18">
      <c r="A30" s="8" t="s">
        <v>72</v>
      </c>
      <c r="B30" s="199">
        <f>'[2]19'!B32</f>
        <v>40</v>
      </c>
      <c r="C30" s="200">
        <f>'[2]19'!C32</f>
        <v>50</v>
      </c>
      <c r="D30" s="200">
        <f>'[2]19'!D32</f>
        <v>0</v>
      </c>
      <c r="E30" s="200">
        <f>'[2]19'!E32</f>
        <v>0</v>
      </c>
      <c r="F30" s="15">
        <f t="shared" si="6"/>
        <v>90</v>
      </c>
      <c r="G30" s="199">
        <f>'[2]19'!H32</f>
        <v>0</v>
      </c>
      <c r="H30" s="200">
        <f>'[2]19'!I32</f>
        <v>0</v>
      </c>
      <c r="I30" s="200">
        <f>'[2]19'!J32</f>
        <v>0</v>
      </c>
      <c r="J30" s="200">
        <f>'[2]19'!K32</f>
        <v>0</v>
      </c>
      <c r="K30" s="15">
        <f t="shared" si="3"/>
        <v>0</v>
      </c>
      <c r="L30" s="18">
        <f>frq!C30</f>
        <v>1</v>
      </c>
      <c r="M30" s="124">
        <f t="shared" si="4"/>
        <v>0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0</v>
      </c>
      <c r="R30" s="18">
        <v>0</v>
      </c>
    </row>
    <row r="31" spans="1:18">
      <c r="A31" s="8" t="s">
        <v>73</v>
      </c>
      <c r="B31" s="199">
        <f>'[2]19'!B33</f>
        <v>40</v>
      </c>
      <c r="C31" s="200">
        <f>'[2]19'!C33</f>
        <v>50</v>
      </c>
      <c r="D31" s="200">
        <f>'[2]19'!D33</f>
        <v>0</v>
      </c>
      <c r="E31" s="200">
        <f>'[2]19'!E33</f>
        <v>0</v>
      </c>
      <c r="F31" s="15">
        <f t="shared" si="6"/>
        <v>90</v>
      </c>
      <c r="G31" s="199">
        <f>'[2]19'!H33</f>
        <v>0</v>
      </c>
      <c r="H31" s="200">
        <f>'[2]19'!I33</f>
        <v>0</v>
      </c>
      <c r="I31" s="200">
        <f>'[2]19'!J33</f>
        <v>0</v>
      </c>
      <c r="J31" s="200">
        <f>'[2]19'!K33</f>
        <v>0</v>
      </c>
      <c r="K31" s="15">
        <f t="shared" si="3"/>
        <v>0</v>
      </c>
      <c r="L31" s="18">
        <f>frq!C31</f>
        <v>1</v>
      </c>
      <c r="M31" s="124">
        <f t="shared" si="4"/>
        <v>0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0</v>
      </c>
      <c r="R31" s="18">
        <v>0</v>
      </c>
    </row>
    <row r="32" spans="1:18">
      <c r="A32" s="8" t="s">
        <v>74</v>
      </c>
      <c r="B32" s="199">
        <f>'[2]19'!B34</f>
        <v>40</v>
      </c>
      <c r="C32" s="200">
        <f>'[2]19'!C34</f>
        <v>50</v>
      </c>
      <c r="D32" s="200">
        <f>'[2]19'!D34</f>
        <v>0</v>
      </c>
      <c r="E32" s="200">
        <f>'[2]19'!E34</f>
        <v>0</v>
      </c>
      <c r="F32" s="15">
        <f t="shared" si="6"/>
        <v>90</v>
      </c>
      <c r="G32" s="199">
        <f>'[2]19'!H34</f>
        <v>0</v>
      </c>
      <c r="H32" s="200">
        <f>'[2]19'!I34</f>
        <v>0</v>
      </c>
      <c r="I32" s="200">
        <f>'[2]19'!J34</f>
        <v>0</v>
      </c>
      <c r="J32" s="200">
        <f>'[2]19'!K34</f>
        <v>0</v>
      </c>
      <c r="K32" s="15">
        <f t="shared" si="3"/>
        <v>0</v>
      </c>
      <c r="L32" s="18">
        <f>frq!C32</f>
        <v>1</v>
      </c>
      <c r="M32" s="124">
        <f t="shared" si="4"/>
        <v>0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0</v>
      </c>
      <c r="R32" s="18">
        <v>0</v>
      </c>
    </row>
    <row r="33" spans="1:18">
      <c r="A33" s="8" t="s">
        <v>75</v>
      </c>
      <c r="B33" s="199">
        <f>'[2]19'!B35</f>
        <v>40</v>
      </c>
      <c r="C33" s="200">
        <f>'[2]19'!C35</f>
        <v>50</v>
      </c>
      <c r="D33" s="200">
        <f>'[2]19'!D35</f>
        <v>0</v>
      </c>
      <c r="E33" s="200">
        <f>'[2]19'!E35</f>
        <v>0</v>
      </c>
      <c r="F33" s="15">
        <f t="shared" si="6"/>
        <v>90</v>
      </c>
      <c r="G33" s="199">
        <f>'[2]19'!H35</f>
        <v>0</v>
      </c>
      <c r="H33" s="200">
        <f>'[2]19'!I35</f>
        <v>0</v>
      </c>
      <c r="I33" s="200">
        <f>'[2]19'!J35</f>
        <v>0</v>
      </c>
      <c r="J33" s="200">
        <f>'[2]19'!K35</f>
        <v>0</v>
      </c>
      <c r="K33" s="15">
        <f t="shared" si="3"/>
        <v>0</v>
      </c>
      <c r="L33" s="18">
        <f>frq!C33</f>
        <v>1</v>
      </c>
      <c r="M33" s="124">
        <f t="shared" si="4"/>
        <v>0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0</v>
      </c>
      <c r="R33" s="18">
        <v>0</v>
      </c>
    </row>
    <row r="34" spans="1:18">
      <c r="A34" s="8" t="s">
        <v>76</v>
      </c>
      <c r="B34" s="199">
        <f>'[2]19'!B36</f>
        <v>40</v>
      </c>
      <c r="C34" s="200">
        <f>'[2]19'!C36</f>
        <v>50</v>
      </c>
      <c r="D34" s="200">
        <f>'[2]19'!D36</f>
        <v>0</v>
      </c>
      <c r="E34" s="200">
        <f>'[2]19'!E36</f>
        <v>0</v>
      </c>
      <c r="F34" s="15">
        <f t="shared" si="6"/>
        <v>90</v>
      </c>
      <c r="G34" s="199">
        <f>'[2]19'!H36</f>
        <v>0</v>
      </c>
      <c r="H34" s="200">
        <f>'[2]19'!I36</f>
        <v>0</v>
      </c>
      <c r="I34" s="200">
        <f>'[2]19'!J36</f>
        <v>0</v>
      </c>
      <c r="J34" s="200">
        <f>'[2]19'!K36</f>
        <v>0</v>
      </c>
      <c r="K34" s="15">
        <f t="shared" si="3"/>
        <v>0</v>
      </c>
      <c r="L34" s="18">
        <f>frq!C34</f>
        <v>1</v>
      </c>
      <c r="M34" s="124">
        <f t="shared" si="4"/>
        <v>0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0</v>
      </c>
      <c r="R34" s="18">
        <v>0</v>
      </c>
    </row>
    <row r="35" spans="1:18">
      <c r="A35" s="8" t="s">
        <v>77</v>
      </c>
      <c r="B35" s="199">
        <f>'[2]19'!B37</f>
        <v>40</v>
      </c>
      <c r="C35" s="200">
        <f>'[2]19'!C37</f>
        <v>50</v>
      </c>
      <c r="D35" s="200">
        <f>'[2]19'!D37</f>
        <v>0</v>
      </c>
      <c r="E35" s="200">
        <f>'[2]19'!E37</f>
        <v>0</v>
      </c>
      <c r="F35" s="15">
        <f t="shared" si="6"/>
        <v>90</v>
      </c>
      <c r="G35" s="199">
        <f>'[2]19'!H37</f>
        <v>0</v>
      </c>
      <c r="H35" s="200">
        <f>'[2]19'!I37</f>
        <v>0</v>
      </c>
      <c r="I35" s="200">
        <f>'[2]19'!J37</f>
        <v>0</v>
      </c>
      <c r="J35" s="200">
        <f>'[2]19'!K37</f>
        <v>0</v>
      </c>
      <c r="K35" s="15">
        <f t="shared" si="3"/>
        <v>0</v>
      </c>
      <c r="L35" s="18">
        <f>frq!C35</f>
        <v>1</v>
      </c>
      <c r="M35" s="124">
        <f t="shared" si="4"/>
        <v>0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0</v>
      </c>
      <c r="R35" s="18">
        <v>0</v>
      </c>
    </row>
    <row r="36" spans="1:18">
      <c r="A36" s="8" t="s">
        <v>78</v>
      </c>
      <c r="B36" s="199">
        <f>'[2]19'!B38</f>
        <v>40</v>
      </c>
      <c r="C36" s="200">
        <f>'[2]19'!C38</f>
        <v>50</v>
      </c>
      <c r="D36" s="200">
        <f>'[2]19'!D38</f>
        <v>0</v>
      </c>
      <c r="E36" s="200">
        <f>'[2]19'!E38</f>
        <v>0</v>
      </c>
      <c r="F36" s="15">
        <f t="shared" si="6"/>
        <v>90</v>
      </c>
      <c r="G36" s="199">
        <f>'[2]19'!H38</f>
        <v>0</v>
      </c>
      <c r="H36" s="200">
        <f>'[2]19'!I38</f>
        <v>0</v>
      </c>
      <c r="I36" s="200">
        <f>'[2]19'!J38</f>
        <v>0</v>
      </c>
      <c r="J36" s="200">
        <f>'[2]19'!K38</f>
        <v>0</v>
      </c>
      <c r="K36" s="15">
        <f t="shared" si="3"/>
        <v>0</v>
      </c>
      <c r="L36" s="18">
        <f>frq!C36</f>
        <v>1</v>
      </c>
      <c r="M36" s="124">
        <f t="shared" si="4"/>
        <v>0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0</v>
      </c>
      <c r="R36" s="18">
        <v>0</v>
      </c>
    </row>
    <row r="37" spans="1:18">
      <c r="A37" s="8" t="s">
        <v>79</v>
      </c>
      <c r="B37" s="199">
        <f>'[2]19'!B39</f>
        <v>40</v>
      </c>
      <c r="C37" s="200">
        <f>'[2]19'!C39</f>
        <v>50</v>
      </c>
      <c r="D37" s="200">
        <f>'[2]19'!D39</f>
        <v>0</v>
      </c>
      <c r="E37" s="200">
        <f>'[2]19'!E39</f>
        <v>0</v>
      </c>
      <c r="F37" s="15">
        <f t="shared" si="6"/>
        <v>90</v>
      </c>
      <c r="G37" s="199">
        <f>'[2]19'!H39</f>
        <v>0</v>
      </c>
      <c r="H37" s="200">
        <f>'[2]19'!I39</f>
        <v>0</v>
      </c>
      <c r="I37" s="200">
        <f>'[2]19'!J39</f>
        <v>0</v>
      </c>
      <c r="J37" s="200">
        <f>'[2]19'!K39</f>
        <v>0</v>
      </c>
      <c r="K37" s="15">
        <f t="shared" si="3"/>
        <v>0</v>
      </c>
      <c r="L37" s="18">
        <f>frq!C37</f>
        <v>1</v>
      </c>
      <c r="M37" s="124">
        <f t="shared" si="4"/>
        <v>0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0</v>
      </c>
      <c r="R37" s="18">
        <v>0</v>
      </c>
    </row>
    <row r="38" spans="1:18">
      <c r="A38" s="8" t="s">
        <v>80</v>
      </c>
      <c r="B38" s="199">
        <f>'[2]19'!B40</f>
        <v>40</v>
      </c>
      <c r="C38" s="200">
        <f>'[2]19'!C40</f>
        <v>50</v>
      </c>
      <c r="D38" s="200">
        <f>'[2]19'!D40</f>
        <v>0</v>
      </c>
      <c r="E38" s="200">
        <f>'[2]19'!E40</f>
        <v>0</v>
      </c>
      <c r="F38" s="15">
        <f t="shared" si="6"/>
        <v>90</v>
      </c>
      <c r="G38" s="199">
        <f>'[2]19'!H40</f>
        <v>0</v>
      </c>
      <c r="H38" s="200">
        <f>'[2]19'!I40</f>
        <v>0</v>
      </c>
      <c r="I38" s="200">
        <f>'[2]19'!J40</f>
        <v>0</v>
      </c>
      <c r="J38" s="200">
        <f>'[2]19'!K40</f>
        <v>0</v>
      </c>
      <c r="K38" s="15">
        <f t="shared" si="3"/>
        <v>0</v>
      </c>
      <c r="L38" s="18">
        <f>frq!C38</f>
        <v>1</v>
      </c>
      <c r="M38" s="124">
        <f t="shared" si="4"/>
        <v>0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0</v>
      </c>
      <c r="R38" s="18">
        <v>0</v>
      </c>
    </row>
    <row r="39" spans="1:18">
      <c r="A39" s="8" t="s">
        <v>81</v>
      </c>
      <c r="B39" s="199">
        <f>'[2]19'!B41</f>
        <v>40</v>
      </c>
      <c r="C39" s="200">
        <f>'[2]19'!C41</f>
        <v>50</v>
      </c>
      <c r="D39" s="200">
        <f>'[2]19'!D41</f>
        <v>0</v>
      </c>
      <c r="E39" s="200">
        <f>'[2]19'!E41</f>
        <v>0</v>
      </c>
      <c r="F39" s="15">
        <f t="shared" si="6"/>
        <v>90</v>
      </c>
      <c r="G39" s="199">
        <f>'[2]19'!H41</f>
        <v>0</v>
      </c>
      <c r="H39" s="200">
        <f>'[2]19'!I41</f>
        <v>0</v>
      </c>
      <c r="I39" s="200">
        <f>'[2]19'!J41</f>
        <v>0</v>
      </c>
      <c r="J39" s="200">
        <f>'[2]19'!K41</f>
        <v>0</v>
      </c>
      <c r="K39" s="15">
        <f t="shared" si="3"/>
        <v>0</v>
      </c>
      <c r="L39" s="18">
        <f>frq!C39</f>
        <v>1</v>
      </c>
      <c r="M39" s="124">
        <f t="shared" si="4"/>
        <v>0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0</v>
      </c>
      <c r="R39" s="18">
        <v>0</v>
      </c>
    </row>
    <row r="40" spans="1:18">
      <c r="A40" s="8" t="s">
        <v>82</v>
      </c>
      <c r="B40" s="199">
        <f>'[2]19'!B42</f>
        <v>40</v>
      </c>
      <c r="C40" s="200">
        <f>'[2]19'!C42</f>
        <v>50</v>
      </c>
      <c r="D40" s="200">
        <f>'[2]19'!D42</f>
        <v>0</v>
      </c>
      <c r="E40" s="200">
        <f>'[2]19'!E42</f>
        <v>0</v>
      </c>
      <c r="F40" s="15">
        <f t="shared" si="6"/>
        <v>90</v>
      </c>
      <c r="G40" s="199">
        <f>'[2]19'!H42</f>
        <v>0</v>
      </c>
      <c r="H40" s="200">
        <f>'[2]19'!I42</f>
        <v>0</v>
      </c>
      <c r="I40" s="200">
        <f>'[2]19'!J42</f>
        <v>0</v>
      </c>
      <c r="J40" s="200">
        <f>'[2]19'!K42</f>
        <v>0</v>
      </c>
      <c r="K40" s="15">
        <f t="shared" si="3"/>
        <v>0</v>
      </c>
      <c r="L40" s="18">
        <f>frq!C40</f>
        <v>1</v>
      </c>
      <c r="M40" s="124">
        <f t="shared" si="4"/>
        <v>0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0</v>
      </c>
      <c r="R40" s="18">
        <v>0</v>
      </c>
    </row>
    <row r="41" spans="1:18">
      <c r="A41" s="8" t="s">
        <v>83</v>
      </c>
      <c r="B41" s="199">
        <f>'[2]19'!B43</f>
        <v>40</v>
      </c>
      <c r="C41" s="200">
        <f>'[2]19'!C43</f>
        <v>50</v>
      </c>
      <c r="D41" s="200">
        <f>'[2]19'!D43</f>
        <v>0</v>
      </c>
      <c r="E41" s="200">
        <f>'[2]19'!E43</f>
        <v>0</v>
      </c>
      <c r="F41" s="15">
        <f t="shared" si="6"/>
        <v>90</v>
      </c>
      <c r="G41" s="199">
        <f>'[2]19'!H43</f>
        <v>0</v>
      </c>
      <c r="H41" s="200">
        <f>'[2]19'!I43</f>
        <v>0</v>
      </c>
      <c r="I41" s="200">
        <f>'[2]19'!J43</f>
        <v>0</v>
      </c>
      <c r="J41" s="200">
        <f>'[2]19'!K43</f>
        <v>0</v>
      </c>
      <c r="K41" s="15">
        <f t="shared" si="3"/>
        <v>0</v>
      </c>
      <c r="L41" s="18">
        <f>frq!C41</f>
        <v>1</v>
      </c>
      <c r="M41" s="124">
        <f t="shared" si="4"/>
        <v>0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0</v>
      </c>
      <c r="R41" s="18">
        <v>0</v>
      </c>
    </row>
    <row r="42" spans="1:18">
      <c r="A42" s="8" t="s">
        <v>84</v>
      </c>
      <c r="B42" s="199">
        <f>'[2]19'!B44</f>
        <v>40</v>
      </c>
      <c r="C42" s="200">
        <f>'[2]19'!C44</f>
        <v>50</v>
      </c>
      <c r="D42" s="200">
        <f>'[2]19'!D44</f>
        <v>0</v>
      </c>
      <c r="E42" s="200">
        <f>'[2]19'!E44</f>
        <v>0</v>
      </c>
      <c r="F42" s="15">
        <f t="shared" si="6"/>
        <v>90</v>
      </c>
      <c r="G42" s="199">
        <f>'[2]19'!H44</f>
        <v>0</v>
      </c>
      <c r="H42" s="200">
        <f>'[2]19'!I44</f>
        <v>0</v>
      </c>
      <c r="I42" s="200">
        <f>'[2]19'!J44</f>
        <v>0</v>
      </c>
      <c r="J42" s="200">
        <f>'[2]19'!K44</f>
        <v>0</v>
      </c>
      <c r="K42" s="15">
        <f t="shared" si="3"/>
        <v>0</v>
      </c>
      <c r="L42" s="18">
        <f>frq!C42</f>
        <v>1</v>
      </c>
      <c r="M42" s="124">
        <f t="shared" si="4"/>
        <v>0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0</v>
      </c>
      <c r="R42" s="18">
        <v>0</v>
      </c>
    </row>
    <row r="43" spans="1:18">
      <c r="A43" s="8" t="s">
        <v>85</v>
      </c>
      <c r="B43" s="199">
        <f>'[2]19'!B45</f>
        <v>40</v>
      </c>
      <c r="C43" s="200">
        <f>'[2]19'!C45</f>
        <v>50</v>
      </c>
      <c r="D43" s="200">
        <f>'[2]19'!D45</f>
        <v>0</v>
      </c>
      <c r="E43" s="200">
        <f>'[2]19'!E45</f>
        <v>0</v>
      </c>
      <c r="F43" s="15">
        <f t="shared" si="6"/>
        <v>90</v>
      </c>
      <c r="G43" s="199">
        <f>'[2]19'!H45</f>
        <v>0</v>
      </c>
      <c r="H43" s="200">
        <f>'[2]19'!I45</f>
        <v>0</v>
      </c>
      <c r="I43" s="200">
        <f>'[2]19'!J45</f>
        <v>0</v>
      </c>
      <c r="J43" s="200">
        <f>'[2]19'!K45</f>
        <v>0</v>
      </c>
      <c r="K43" s="15">
        <f t="shared" si="3"/>
        <v>0</v>
      </c>
      <c r="L43" s="18">
        <f>frq!C43</f>
        <v>1</v>
      </c>
      <c r="M43" s="124">
        <f t="shared" si="4"/>
        <v>0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0</v>
      </c>
      <c r="R43" s="18">
        <v>0</v>
      </c>
    </row>
    <row r="44" spans="1:18">
      <c r="A44" s="8" t="s">
        <v>86</v>
      </c>
      <c r="B44" s="199">
        <f>'[2]19'!B46</f>
        <v>40</v>
      </c>
      <c r="C44" s="200">
        <f>'[2]19'!C46</f>
        <v>50</v>
      </c>
      <c r="D44" s="200">
        <f>'[2]19'!D46</f>
        <v>0</v>
      </c>
      <c r="E44" s="200">
        <f>'[2]19'!E46</f>
        <v>0</v>
      </c>
      <c r="F44" s="15">
        <f t="shared" si="6"/>
        <v>90</v>
      </c>
      <c r="G44" s="199">
        <f>'[2]19'!H46</f>
        <v>0</v>
      </c>
      <c r="H44" s="200">
        <f>'[2]19'!I46</f>
        <v>0</v>
      </c>
      <c r="I44" s="200">
        <f>'[2]19'!J46</f>
        <v>0</v>
      </c>
      <c r="J44" s="200">
        <f>'[2]19'!K46</f>
        <v>0</v>
      </c>
      <c r="K44" s="15">
        <f t="shared" si="3"/>
        <v>0</v>
      </c>
      <c r="L44" s="18">
        <f>frq!C44</f>
        <v>1</v>
      </c>
      <c r="M44" s="124">
        <f t="shared" si="4"/>
        <v>0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0</v>
      </c>
      <c r="R44" s="18">
        <v>0</v>
      </c>
    </row>
    <row r="45" spans="1:18">
      <c r="A45" s="8" t="s">
        <v>87</v>
      </c>
      <c r="B45" s="199">
        <f>'[2]19'!B47</f>
        <v>40</v>
      </c>
      <c r="C45" s="200">
        <f>'[2]19'!C47</f>
        <v>50</v>
      </c>
      <c r="D45" s="200">
        <f>'[2]19'!D47</f>
        <v>0</v>
      </c>
      <c r="E45" s="200">
        <f>'[2]19'!E47</f>
        <v>0</v>
      </c>
      <c r="F45" s="15">
        <f t="shared" si="6"/>
        <v>90</v>
      </c>
      <c r="G45" s="199">
        <f>'[2]19'!H47</f>
        <v>0</v>
      </c>
      <c r="H45" s="200">
        <f>'[2]19'!I47</f>
        <v>0</v>
      </c>
      <c r="I45" s="200">
        <f>'[2]19'!J47</f>
        <v>0</v>
      </c>
      <c r="J45" s="200">
        <f>'[2]19'!K47</f>
        <v>0</v>
      </c>
      <c r="K45" s="15">
        <f t="shared" si="3"/>
        <v>0</v>
      </c>
      <c r="L45" s="18">
        <f>frq!C45</f>
        <v>1</v>
      </c>
      <c r="M45" s="124">
        <f t="shared" si="4"/>
        <v>0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0</v>
      </c>
      <c r="R45" s="18">
        <v>0</v>
      </c>
    </row>
    <row r="46" spans="1:18">
      <c r="A46" s="8" t="s">
        <v>88</v>
      </c>
      <c r="B46" s="199">
        <f>'[2]19'!B48</f>
        <v>40</v>
      </c>
      <c r="C46" s="200">
        <f>'[2]19'!C48</f>
        <v>50</v>
      </c>
      <c r="D46" s="200">
        <f>'[2]19'!D48</f>
        <v>0</v>
      </c>
      <c r="E46" s="200">
        <f>'[2]19'!E48</f>
        <v>0</v>
      </c>
      <c r="F46" s="15">
        <f t="shared" si="6"/>
        <v>90</v>
      </c>
      <c r="G46" s="199">
        <f>'[2]19'!H48</f>
        <v>0</v>
      </c>
      <c r="H46" s="200">
        <f>'[2]19'!I48</f>
        <v>0</v>
      </c>
      <c r="I46" s="200">
        <f>'[2]19'!J48</f>
        <v>0</v>
      </c>
      <c r="J46" s="200">
        <f>'[2]19'!K48</f>
        <v>0</v>
      </c>
      <c r="K46" s="15">
        <f t="shared" si="3"/>
        <v>0</v>
      </c>
      <c r="L46" s="18">
        <f>frq!C46</f>
        <v>1</v>
      </c>
      <c r="M46" s="124">
        <f t="shared" si="4"/>
        <v>0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0</v>
      </c>
      <c r="R46" s="18">
        <v>0</v>
      </c>
    </row>
    <row r="47" spans="1:18">
      <c r="A47" s="8" t="s">
        <v>89</v>
      </c>
      <c r="B47" s="199">
        <f>'[2]19'!B49</f>
        <v>40</v>
      </c>
      <c r="C47" s="200">
        <f>'[2]19'!C49</f>
        <v>50</v>
      </c>
      <c r="D47" s="200">
        <f>'[2]19'!D49</f>
        <v>0</v>
      </c>
      <c r="E47" s="200">
        <f>'[2]19'!E49</f>
        <v>0</v>
      </c>
      <c r="F47" s="15">
        <f t="shared" si="6"/>
        <v>90</v>
      </c>
      <c r="G47" s="199">
        <f>'[2]19'!H49</f>
        <v>0</v>
      </c>
      <c r="H47" s="200">
        <f>'[2]19'!I49</f>
        <v>0</v>
      </c>
      <c r="I47" s="200">
        <f>'[2]19'!J49</f>
        <v>0</v>
      </c>
      <c r="J47" s="200">
        <f>'[2]19'!K49</f>
        <v>0</v>
      </c>
      <c r="K47" s="15">
        <f t="shared" si="3"/>
        <v>0</v>
      </c>
      <c r="L47" s="18">
        <f>frq!C47</f>
        <v>1</v>
      </c>
      <c r="M47" s="124">
        <f t="shared" si="4"/>
        <v>0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0</v>
      </c>
      <c r="R47" s="18">
        <v>0</v>
      </c>
    </row>
    <row r="48" spans="1:18">
      <c r="A48" s="8" t="s">
        <v>90</v>
      </c>
      <c r="B48" s="199">
        <f>'[2]19'!B50</f>
        <v>40</v>
      </c>
      <c r="C48" s="200">
        <f>'[2]19'!C50</f>
        <v>50</v>
      </c>
      <c r="D48" s="200">
        <f>'[2]19'!D50</f>
        <v>0</v>
      </c>
      <c r="E48" s="200">
        <f>'[2]19'!E50</f>
        <v>0</v>
      </c>
      <c r="F48" s="15">
        <f t="shared" si="6"/>
        <v>90</v>
      </c>
      <c r="G48" s="199">
        <f>'[2]19'!H50</f>
        <v>0</v>
      </c>
      <c r="H48" s="200">
        <f>'[2]19'!I50</f>
        <v>0</v>
      </c>
      <c r="I48" s="200">
        <f>'[2]19'!J50</f>
        <v>0</v>
      </c>
      <c r="J48" s="200">
        <f>'[2]19'!K50</f>
        <v>0</v>
      </c>
      <c r="K48" s="15">
        <f t="shared" si="3"/>
        <v>0</v>
      </c>
      <c r="L48" s="18">
        <f>frq!C48</f>
        <v>1</v>
      </c>
      <c r="M48" s="124">
        <f t="shared" si="4"/>
        <v>0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0</v>
      </c>
      <c r="R48" s="18">
        <v>0</v>
      </c>
    </row>
    <row r="49" spans="1:18">
      <c r="A49" s="8" t="s">
        <v>91</v>
      </c>
      <c r="B49" s="199">
        <f>'[2]19'!B51</f>
        <v>40</v>
      </c>
      <c r="C49" s="200">
        <f>'[2]19'!C51</f>
        <v>50</v>
      </c>
      <c r="D49" s="200">
        <f>'[2]19'!D51</f>
        <v>0</v>
      </c>
      <c r="E49" s="200">
        <f>'[2]19'!E51</f>
        <v>0</v>
      </c>
      <c r="F49" s="15">
        <f t="shared" si="6"/>
        <v>90</v>
      </c>
      <c r="G49" s="199">
        <f>'[2]19'!H51</f>
        <v>0</v>
      </c>
      <c r="H49" s="200">
        <f>'[2]19'!I51</f>
        <v>0</v>
      </c>
      <c r="I49" s="200">
        <f>'[2]19'!J51</f>
        <v>0</v>
      </c>
      <c r="J49" s="200">
        <f>'[2]19'!K51</f>
        <v>0</v>
      </c>
      <c r="K49" s="15">
        <f t="shared" si="3"/>
        <v>0</v>
      </c>
      <c r="L49" s="18">
        <f>frq!C49</f>
        <v>1</v>
      </c>
      <c r="M49" s="124">
        <f t="shared" si="4"/>
        <v>0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0</v>
      </c>
      <c r="R49" s="18">
        <v>0</v>
      </c>
    </row>
    <row r="50" spans="1:18">
      <c r="A50" s="8" t="s">
        <v>92</v>
      </c>
      <c r="B50" s="199">
        <f>'[2]19'!B52</f>
        <v>40</v>
      </c>
      <c r="C50" s="200">
        <f>'[2]19'!C52</f>
        <v>50</v>
      </c>
      <c r="D50" s="200">
        <f>'[2]19'!D52</f>
        <v>0</v>
      </c>
      <c r="E50" s="200">
        <f>'[2]19'!E52</f>
        <v>0</v>
      </c>
      <c r="F50" s="15">
        <f t="shared" si="6"/>
        <v>90</v>
      </c>
      <c r="G50" s="199">
        <f>'[2]19'!H52</f>
        <v>0</v>
      </c>
      <c r="H50" s="200">
        <f>'[2]19'!I52</f>
        <v>0</v>
      </c>
      <c r="I50" s="200">
        <f>'[2]19'!J52</f>
        <v>0</v>
      </c>
      <c r="J50" s="200">
        <f>'[2]19'!K52</f>
        <v>0</v>
      </c>
      <c r="K50" s="15">
        <f t="shared" si="3"/>
        <v>0</v>
      </c>
      <c r="L50" s="18">
        <f>frq!C50</f>
        <v>1</v>
      </c>
      <c r="M50" s="124">
        <f t="shared" si="4"/>
        <v>0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0</v>
      </c>
      <c r="R50" s="18">
        <v>0</v>
      </c>
    </row>
    <row r="51" spans="1:18">
      <c r="A51" s="8" t="s">
        <v>93</v>
      </c>
      <c r="B51" s="199">
        <f>'[2]19'!B53</f>
        <v>40</v>
      </c>
      <c r="C51" s="200">
        <f>'[2]19'!C53</f>
        <v>50</v>
      </c>
      <c r="D51" s="200">
        <f>'[2]19'!D53</f>
        <v>0</v>
      </c>
      <c r="E51" s="200">
        <f>'[2]19'!E53</f>
        <v>0</v>
      </c>
      <c r="F51" s="15">
        <f t="shared" si="6"/>
        <v>90</v>
      </c>
      <c r="G51" s="199">
        <f>'[2]19'!H53</f>
        <v>0</v>
      </c>
      <c r="H51" s="200">
        <f>'[2]19'!I53</f>
        <v>0</v>
      </c>
      <c r="I51" s="200">
        <f>'[2]19'!J53</f>
        <v>0</v>
      </c>
      <c r="J51" s="200">
        <f>'[2]19'!K53</f>
        <v>0</v>
      </c>
      <c r="K51" s="15">
        <f t="shared" si="3"/>
        <v>0</v>
      </c>
      <c r="L51" s="18">
        <f>frq!C51</f>
        <v>1</v>
      </c>
      <c r="M51" s="124">
        <f t="shared" si="4"/>
        <v>0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0</v>
      </c>
      <c r="R51" s="18">
        <v>0</v>
      </c>
    </row>
    <row r="52" spans="1:18">
      <c r="A52" s="8" t="s">
        <v>94</v>
      </c>
      <c r="B52" s="199">
        <f>'[2]19'!B54</f>
        <v>40</v>
      </c>
      <c r="C52" s="200">
        <f>'[2]19'!C54</f>
        <v>50</v>
      </c>
      <c r="D52" s="200">
        <f>'[2]19'!D54</f>
        <v>0</v>
      </c>
      <c r="E52" s="200">
        <f>'[2]19'!E54</f>
        <v>0</v>
      </c>
      <c r="F52" s="15">
        <f t="shared" si="6"/>
        <v>90</v>
      </c>
      <c r="G52" s="199">
        <f>'[2]19'!H54</f>
        <v>0</v>
      </c>
      <c r="H52" s="200">
        <f>'[2]19'!I54</f>
        <v>0</v>
      </c>
      <c r="I52" s="200">
        <f>'[2]19'!J54</f>
        <v>0</v>
      </c>
      <c r="J52" s="200">
        <f>'[2]19'!K54</f>
        <v>0</v>
      </c>
      <c r="K52" s="15">
        <f t="shared" si="3"/>
        <v>0</v>
      </c>
      <c r="L52" s="18">
        <f>frq!C52</f>
        <v>1</v>
      </c>
      <c r="M52" s="124">
        <f t="shared" si="4"/>
        <v>0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0</v>
      </c>
      <c r="R52" s="18">
        <v>0</v>
      </c>
    </row>
    <row r="53" spans="1:18">
      <c r="A53" s="8" t="s">
        <v>95</v>
      </c>
      <c r="B53" s="199">
        <f>'[2]19'!B55</f>
        <v>40</v>
      </c>
      <c r="C53" s="200">
        <f>'[2]19'!C55</f>
        <v>50</v>
      </c>
      <c r="D53" s="200">
        <f>'[2]19'!D55</f>
        <v>0</v>
      </c>
      <c r="E53" s="200">
        <f>'[2]19'!E55</f>
        <v>0</v>
      </c>
      <c r="F53" s="15">
        <f t="shared" si="6"/>
        <v>90</v>
      </c>
      <c r="G53" s="199">
        <f>'[2]19'!H55</f>
        <v>0</v>
      </c>
      <c r="H53" s="200">
        <f>'[2]19'!I55</f>
        <v>0</v>
      </c>
      <c r="I53" s="200">
        <f>'[2]19'!J55</f>
        <v>0</v>
      </c>
      <c r="J53" s="200">
        <f>'[2]19'!K55</f>
        <v>0</v>
      </c>
      <c r="K53" s="15">
        <f t="shared" si="3"/>
        <v>0</v>
      </c>
      <c r="L53" s="18">
        <f>frq!C53</f>
        <v>1</v>
      </c>
      <c r="M53" s="124">
        <f t="shared" si="4"/>
        <v>0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0</v>
      </c>
      <c r="R53" s="18">
        <v>0</v>
      </c>
    </row>
    <row r="54" spans="1:18">
      <c r="A54" s="8" t="s">
        <v>96</v>
      </c>
      <c r="B54" s="199">
        <f>'[2]19'!B56</f>
        <v>40</v>
      </c>
      <c r="C54" s="200">
        <f>'[2]19'!C56</f>
        <v>50</v>
      </c>
      <c r="D54" s="200">
        <f>'[2]19'!D56</f>
        <v>0</v>
      </c>
      <c r="E54" s="200">
        <f>'[2]19'!E56</f>
        <v>0</v>
      </c>
      <c r="F54" s="15">
        <f t="shared" si="6"/>
        <v>90</v>
      </c>
      <c r="G54" s="199">
        <f>'[2]19'!H56</f>
        <v>0</v>
      </c>
      <c r="H54" s="200">
        <f>'[2]19'!I56</f>
        <v>0</v>
      </c>
      <c r="I54" s="200">
        <f>'[2]19'!J56</f>
        <v>0</v>
      </c>
      <c r="J54" s="200">
        <f>'[2]19'!K56</f>
        <v>0</v>
      </c>
      <c r="K54" s="15">
        <f t="shared" si="3"/>
        <v>0</v>
      </c>
      <c r="L54" s="18">
        <f>frq!C54</f>
        <v>1</v>
      </c>
      <c r="M54" s="124">
        <f t="shared" si="4"/>
        <v>0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0</v>
      </c>
      <c r="R54" s="18">
        <v>0</v>
      </c>
    </row>
    <row r="55" spans="1:18">
      <c r="A55" s="8" t="s">
        <v>97</v>
      </c>
      <c r="B55" s="199">
        <f>'[2]19'!B57</f>
        <v>40</v>
      </c>
      <c r="C55" s="200">
        <f>'[2]19'!C57</f>
        <v>50</v>
      </c>
      <c r="D55" s="200">
        <f>'[2]19'!D57</f>
        <v>0</v>
      </c>
      <c r="E55" s="200">
        <f>'[2]19'!E57</f>
        <v>0</v>
      </c>
      <c r="F55" s="15">
        <f t="shared" si="6"/>
        <v>90</v>
      </c>
      <c r="G55" s="199">
        <f>'[2]19'!H57</f>
        <v>0</v>
      </c>
      <c r="H55" s="200">
        <f>'[2]19'!I57</f>
        <v>0</v>
      </c>
      <c r="I55" s="200">
        <f>'[2]19'!J57</f>
        <v>0</v>
      </c>
      <c r="J55" s="200">
        <f>'[2]19'!K57</f>
        <v>0</v>
      </c>
      <c r="K55" s="15">
        <f t="shared" si="3"/>
        <v>0</v>
      </c>
      <c r="L55" s="18">
        <f>frq!C55</f>
        <v>1</v>
      </c>
      <c r="M55" s="124">
        <f t="shared" si="4"/>
        <v>0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0</v>
      </c>
      <c r="R55" s="18">
        <v>0</v>
      </c>
    </row>
    <row r="56" spans="1:18">
      <c r="A56" s="8" t="s">
        <v>98</v>
      </c>
      <c r="B56" s="199">
        <f>'[2]19'!B58</f>
        <v>40</v>
      </c>
      <c r="C56" s="200">
        <f>'[2]19'!C58</f>
        <v>50</v>
      </c>
      <c r="D56" s="200">
        <f>'[2]19'!D58</f>
        <v>0</v>
      </c>
      <c r="E56" s="200">
        <f>'[2]19'!E58</f>
        <v>0</v>
      </c>
      <c r="F56" s="15">
        <f t="shared" si="6"/>
        <v>90</v>
      </c>
      <c r="G56" s="199">
        <f>'[2]19'!H58</f>
        <v>0</v>
      </c>
      <c r="H56" s="200">
        <f>'[2]19'!I58</f>
        <v>0</v>
      </c>
      <c r="I56" s="200">
        <f>'[2]19'!J58</f>
        <v>0</v>
      </c>
      <c r="J56" s="200">
        <f>'[2]19'!K58</f>
        <v>0</v>
      </c>
      <c r="K56" s="15">
        <f t="shared" si="3"/>
        <v>0</v>
      </c>
      <c r="L56" s="18">
        <f>frq!C56</f>
        <v>1</v>
      </c>
      <c r="M56" s="124">
        <f t="shared" si="4"/>
        <v>0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0</v>
      </c>
      <c r="R56" s="18">
        <v>0</v>
      </c>
    </row>
    <row r="57" spans="1:18">
      <c r="A57" s="8" t="s">
        <v>99</v>
      </c>
      <c r="B57" s="199">
        <f>'[2]19'!B59</f>
        <v>40</v>
      </c>
      <c r="C57" s="200">
        <f>'[2]19'!C59</f>
        <v>50</v>
      </c>
      <c r="D57" s="200">
        <f>'[2]19'!D59</f>
        <v>0</v>
      </c>
      <c r="E57" s="200">
        <f>'[2]19'!E59</f>
        <v>0</v>
      </c>
      <c r="F57" s="15">
        <f t="shared" si="6"/>
        <v>90</v>
      </c>
      <c r="G57" s="199">
        <f>'[2]19'!H59</f>
        <v>0</v>
      </c>
      <c r="H57" s="200">
        <f>'[2]19'!I59</f>
        <v>0</v>
      </c>
      <c r="I57" s="200">
        <f>'[2]19'!J59</f>
        <v>0</v>
      </c>
      <c r="J57" s="200">
        <f>'[2]19'!K59</f>
        <v>0</v>
      </c>
      <c r="K57" s="15">
        <f t="shared" si="3"/>
        <v>0</v>
      </c>
      <c r="L57" s="18">
        <f>frq!C57</f>
        <v>1</v>
      </c>
      <c r="M57" s="124">
        <f t="shared" si="4"/>
        <v>0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0</v>
      </c>
      <c r="R57" s="18">
        <v>0</v>
      </c>
    </row>
    <row r="58" spans="1:18">
      <c r="A58" s="8" t="s">
        <v>100</v>
      </c>
      <c r="B58" s="199">
        <f>'[2]19'!B60</f>
        <v>40</v>
      </c>
      <c r="C58" s="200">
        <f>'[2]19'!C60</f>
        <v>50</v>
      </c>
      <c r="D58" s="200">
        <f>'[2]19'!D60</f>
        <v>0</v>
      </c>
      <c r="E58" s="200">
        <f>'[2]19'!E60</f>
        <v>0</v>
      </c>
      <c r="F58" s="15">
        <f t="shared" si="6"/>
        <v>90</v>
      </c>
      <c r="G58" s="199">
        <f>'[2]19'!H60</f>
        <v>0</v>
      </c>
      <c r="H58" s="200">
        <f>'[2]19'!I60</f>
        <v>0</v>
      </c>
      <c r="I58" s="200">
        <f>'[2]19'!J60</f>
        <v>0</v>
      </c>
      <c r="J58" s="200">
        <f>'[2]19'!K60</f>
        <v>0</v>
      </c>
      <c r="K58" s="15">
        <f t="shared" si="3"/>
        <v>0</v>
      </c>
      <c r="L58" s="18">
        <f>frq!C58</f>
        <v>1</v>
      </c>
      <c r="M58" s="124">
        <f t="shared" si="4"/>
        <v>0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0</v>
      </c>
      <c r="R58" s="18">
        <v>0</v>
      </c>
    </row>
    <row r="59" spans="1:18">
      <c r="A59" s="8" t="s">
        <v>101</v>
      </c>
      <c r="B59" s="199">
        <f>'[2]19'!B61</f>
        <v>40</v>
      </c>
      <c r="C59" s="200">
        <f>'[2]19'!C61</f>
        <v>50</v>
      </c>
      <c r="D59" s="200">
        <f>'[2]19'!D61</f>
        <v>0</v>
      </c>
      <c r="E59" s="200">
        <f>'[2]19'!E61</f>
        <v>0</v>
      </c>
      <c r="F59" s="15">
        <f t="shared" si="6"/>
        <v>90</v>
      </c>
      <c r="G59" s="199">
        <f>'[2]19'!H61</f>
        <v>0</v>
      </c>
      <c r="H59" s="200">
        <f>'[2]19'!I61</f>
        <v>0</v>
      </c>
      <c r="I59" s="200">
        <f>'[2]19'!J61</f>
        <v>0</v>
      </c>
      <c r="J59" s="200">
        <f>'[2]19'!K61</f>
        <v>0</v>
      </c>
      <c r="K59" s="15">
        <f t="shared" si="3"/>
        <v>0</v>
      </c>
      <c r="L59" s="18">
        <f>frq!C59</f>
        <v>1</v>
      </c>
      <c r="M59" s="124">
        <f t="shared" si="4"/>
        <v>0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0</v>
      </c>
      <c r="R59" s="18">
        <v>0</v>
      </c>
    </row>
    <row r="60" spans="1:18">
      <c r="A60" s="8" t="s">
        <v>102</v>
      </c>
      <c r="B60" s="199">
        <f>'[2]19'!B62</f>
        <v>40</v>
      </c>
      <c r="C60" s="200">
        <f>'[2]19'!C62</f>
        <v>50</v>
      </c>
      <c r="D60" s="200">
        <f>'[2]19'!D62</f>
        <v>0</v>
      </c>
      <c r="E60" s="200">
        <f>'[2]19'!E62</f>
        <v>0</v>
      </c>
      <c r="F60" s="15">
        <f t="shared" si="6"/>
        <v>90</v>
      </c>
      <c r="G60" s="199">
        <f>'[2]19'!H62</f>
        <v>0</v>
      </c>
      <c r="H60" s="200">
        <f>'[2]19'!I62</f>
        <v>0</v>
      </c>
      <c r="I60" s="200">
        <f>'[2]19'!J62</f>
        <v>0</v>
      </c>
      <c r="J60" s="200">
        <f>'[2]19'!K62</f>
        <v>0</v>
      </c>
      <c r="K60" s="15">
        <f t="shared" si="3"/>
        <v>0</v>
      </c>
      <c r="L60" s="18">
        <f>frq!C60</f>
        <v>1</v>
      </c>
      <c r="M60" s="124">
        <f t="shared" si="4"/>
        <v>0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0</v>
      </c>
      <c r="R60" s="18">
        <v>0</v>
      </c>
    </row>
    <row r="61" spans="1:18">
      <c r="A61" s="8" t="s">
        <v>103</v>
      </c>
      <c r="B61" s="199">
        <f>'[2]19'!B63</f>
        <v>40</v>
      </c>
      <c r="C61" s="200">
        <f>'[2]19'!C63</f>
        <v>50</v>
      </c>
      <c r="D61" s="200">
        <f>'[2]19'!D63</f>
        <v>0</v>
      </c>
      <c r="E61" s="200">
        <f>'[2]19'!E63</f>
        <v>0</v>
      </c>
      <c r="F61" s="15">
        <f t="shared" si="6"/>
        <v>90</v>
      </c>
      <c r="G61" s="199">
        <f>'[2]19'!H63</f>
        <v>0</v>
      </c>
      <c r="H61" s="200">
        <f>'[2]19'!I63</f>
        <v>0</v>
      </c>
      <c r="I61" s="200">
        <f>'[2]19'!J63</f>
        <v>0</v>
      </c>
      <c r="J61" s="200">
        <f>'[2]19'!K63</f>
        <v>0</v>
      </c>
      <c r="K61" s="15">
        <f t="shared" si="3"/>
        <v>0</v>
      </c>
      <c r="L61" s="18">
        <f>frq!C61</f>
        <v>1</v>
      </c>
      <c r="M61" s="124">
        <f t="shared" si="4"/>
        <v>0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0</v>
      </c>
      <c r="R61" s="18">
        <v>0</v>
      </c>
    </row>
    <row r="62" spans="1:18">
      <c r="A62" s="8" t="s">
        <v>104</v>
      </c>
      <c r="B62" s="199">
        <f>'[2]19'!B64</f>
        <v>40</v>
      </c>
      <c r="C62" s="200">
        <f>'[2]19'!C64</f>
        <v>50</v>
      </c>
      <c r="D62" s="200">
        <f>'[2]19'!D64</f>
        <v>0</v>
      </c>
      <c r="E62" s="200">
        <f>'[2]19'!E64</f>
        <v>0</v>
      </c>
      <c r="F62" s="15">
        <f t="shared" si="6"/>
        <v>90</v>
      </c>
      <c r="G62" s="199">
        <f>'[2]19'!H64</f>
        <v>0</v>
      </c>
      <c r="H62" s="200">
        <f>'[2]19'!I64</f>
        <v>0</v>
      </c>
      <c r="I62" s="200">
        <f>'[2]19'!J64</f>
        <v>0</v>
      </c>
      <c r="J62" s="200">
        <f>'[2]19'!K64</f>
        <v>0</v>
      </c>
      <c r="K62" s="15">
        <f t="shared" si="3"/>
        <v>0</v>
      </c>
      <c r="L62" s="18">
        <f>frq!C62</f>
        <v>1</v>
      </c>
      <c r="M62" s="124">
        <f t="shared" si="4"/>
        <v>0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0</v>
      </c>
      <c r="R62" s="18">
        <v>0</v>
      </c>
    </row>
    <row r="63" spans="1:18">
      <c r="A63" s="8" t="s">
        <v>105</v>
      </c>
      <c r="B63" s="199">
        <f>'[2]19'!B65</f>
        <v>40</v>
      </c>
      <c r="C63" s="200">
        <f>'[2]19'!C65</f>
        <v>50</v>
      </c>
      <c r="D63" s="200">
        <f>'[2]19'!D65</f>
        <v>0</v>
      </c>
      <c r="E63" s="200">
        <f>'[2]19'!E65</f>
        <v>0</v>
      </c>
      <c r="F63" s="15">
        <f t="shared" si="6"/>
        <v>90</v>
      </c>
      <c r="G63" s="199">
        <f>'[2]19'!H65</f>
        <v>0</v>
      </c>
      <c r="H63" s="200">
        <f>'[2]19'!I65</f>
        <v>0</v>
      </c>
      <c r="I63" s="200">
        <f>'[2]19'!J65</f>
        <v>0</v>
      </c>
      <c r="J63" s="200">
        <f>'[2]19'!K65</f>
        <v>0</v>
      </c>
      <c r="K63" s="15">
        <f t="shared" si="3"/>
        <v>0</v>
      </c>
      <c r="L63" s="18">
        <f>frq!C63</f>
        <v>1</v>
      </c>
      <c r="M63" s="124">
        <f t="shared" si="4"/>
        <v>0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0</v>
      </c>
      <c r="R63" s="18">
        <v>0</v>
      </c>
    </row>
    <row r="64" spans="1:18">
      <c r="A64" s="8" t="s">
        <v>106</v>
      </c>
      <c r="B64" s="199">
        <f>'[2]19'!B66</f>
        <v>40</v>
      </c>
      <c r="C64" s="200">
        <f>'[2]19'!C66</f>
        <v>50</v>
      </c>
      <c r="D64" s="200">
        <f>'[2]19'!D66</f>
        <v>0</v>
      </c>
      <c r="E64" s="200">
        <f>'[2]19'!E66</f>
        <v>0</v>
      </c>
      <c r="F64" s="15">
        <f t="shared" si="6"/>
        <v>90</v>
      </c>
      <c r="G64" s="199">
        <f>'[2]19'!H66</f>
        <v>0</v>
      </c>
      <c r="H64" s="200">
        <f>'[2]19'!I66</f>
        <v>0</v>
      </c>
      <c r="I64" s="200">
        <f>'[2]19'!J66</f>
        <v>0</v>
      </c>
      <c r="J64" s="200">
        <f>'[2]19'!K66</f>
        <v>0</v>
      </c>
      <c r="K64" s="15">
        <f t="shared" si="3"/>
        <v>0</v>
      </c>
      <c r="L64" s="18">
        <f>frq!C64</f>
        <v>1</v>
      </c>
      <c r="M64" s="124">
        <f t="shared" si="4"/>
        <v>0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0</v>
      </c>
      <c r="R64" s="18">
        <v>0</v>
      </c>
    </row>
    <row r="65" spans="1:18">
      <c r="A65" s="8" t="s">
        <v>107</v>
      </c>
      <c r="B65" s="199">
        <f>'[2]19'!B67</f>
        <v>40</v>
      </c>
      <c r="C65" s="200">
        <f>'[2]19'!C67</f>
        <v>50</v>
      </c>
      <c r="D65" s="200">
        <f>'[2]19'!D67</f>
        <v>0</v>
      </c>
      <c r="E65" s="200">
        <f>'[2]19'!E67</f>
        <v>0</v>
      </c>
      <c r="F65" s="15">
        <f t="shared" si="6"/>
        <v>90</v>
      </c>
      <c r="G65" s="199">
        <f>'[2]19'!H67</f>
        <v>0</v>
      </c>
      <c r="H65" s="200">
        <f>'[2]19'!I67</f>
        <v>0</v>
      </c>
      <c r="I65" s="200">
        <f>'[2]19'!J67</f>
        <v>0</v>
      </c>
      <c r="J65" s="200">
        <f>'[2]19'!K67</f>
        <v>0</v>
      </c>
      <c r="K65" s="15">
        <f t="shared" si="3"/>
        <v>0</v>
      </c>
      <c r="L65" s="18">
        <f>frq!C65</f>
        <v>1</v>
      </c>
      <c r="M65" s="124">
        <f t="shared" si="4"/>
        <v>0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0</v>
      </c>
      <c r="R65" s="18">
        <v>0</v>
      </c>
    </row>
    <row r="66" spans="1:18">
      <c r="A66" s="8" t="s">
        <v>108</v>
      </c>
      <c r="B66" s="199">
        <f>'[2]19'!B68</f>
        <v>40</v>
      </c>
      <c r="C66" s="200">
        <f>'[2]19'!C68</f>
        <v>50</v>
      </c>
      <c r="D66" s="200">
        <f>'[2]19'!D68</f>
        <v>0</v>
      </c>
      <c r="E66" s="200">
        <f>'[2]19'!E68</f>
        <v>0</v>
      </c>
      <c r="F66" s="15">
        <f t="shared" si="6"/>
        <v>90</v>
      </c>
      <c r="G66" s="199">
        <f>'[2]19'!H68</f>
        <v>0</v>
      </c>
      <c r="H66" s="200">
        <f>'[2]19'!I68</f>
        <v>0</v>
      </c>
      <c r="I66" s="200">
        <f>'[2]19'!J68</f>
        <v>0</v>
      </c>
      <c r="J66" s="200">
        <f>'[2]19'!K68</f>
        <v>0</v>
      </c>
      <c r="K66" s="15">
        <f t="shared" si="3"/>
        <v>0</v>
      </c>
      <c r="L66" s="18">
        <f>frq!C66</f>
        <v>1</v>
      </c>
      <c r="M66" s="124">
        <f t="shared" si="4"/>
        <v>0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0</v>
      </c>
      <c r="R66" s="18">
        <v>0</v>
      </c>
    </row>
    <row r="67" spans="1:18">
      <c r="A67" s="8" t="s">
        <v>109</v>
      </c>
      <c r="B67" s="199">
        <f>'[2]19'!B69</f>
        <v>40</v>
      </c>
      <c r="C67" s="200">
        <f>'[2]19'!C69</f>
        <v>50</v>
      </c>
      <c r="D67" s="200">
        <f>'[2]19'!D69</f>
        <v>0</v>
      </c>
      <c r="E67" s="200">
        <f>'[2]19'!E69</f>
        <v>0</v>
      </c>
      <c r="F67" s="15">
        <f t="shared" si="6"/>
        <v>90</v>
      </c>
      <c r="G67" s="199">
        <f>'[2]19'!H69</f>
        <v>0</v>
      </c>
      <c r="H67" s="200">
        <f>'[2]19'!I69</f>
        <v>0</v>
      </c>
      <c r="I67" s="200">
        <f>'[2]19'!J69</f>
        <v>0</v>
      </c>
      <c r="J67" s="200">
        <f>'[2]19'!K69</f>
        <v>0</v>
      </c>
      <c r="K67" s="15">
        <f t="shared" si="3"/>
        <v>0</v>
      </c>
      <c r="L67" s="18">
        <f>frq!C67</f>
        <v>1</v>
      </c>
      <c r="M67" s="124">
        <f t="shared" si="4"/>
        <v>0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0</v>
      </c>
      <c r="R67" s="18">
        <v>0</v>
      </c>
    </row>
    <row r="68" spans="1:18">
      <c r="A68" s="8" t="s">
        <v>110</v>
      </c>
      <c r="B68" s="199">
        <f>'[2]19'!B70</f>
        <v>40</v>
      </c>
      <c r="C68" s="200">
        <f>'[2]19'!C70</f>
        <v>50</v>
      </c>
      <c r="D68" s="200">
        <f>'[2]19'!D70</f>
        <v>0</v>
      </c>
      <c r="E68" s="200">
        <f>'[2]19'!E70</f>
        <v>0</v>
      </c>
      <c r="F68" s="15">
        <f t="shared" si="6"/>
        <v>90</v>
      </c>
      <c r="G68" s="199">
        <f>'[2]19'!H70</f>
        <v>0</v>
      </c>
      <c r="H68" s="200">
        <f>'[2]19'!I70</f>
        <v>0</v>
      </c>
      <c r="I68" s="200">
        <f>'[2]19'!J70</f>
        <v>0</v>
      </c>
      <c r="J68" s="200">
        <f>'[2]19'!K70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0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0</v>
      </c>
      <c r="R68" s="18">
        <v>0</v>
      </c>
    </row>
    <row r="69" spans="1:18">
      <c r="A69" s="8" t="s">
        <v>111</v>
      </c>
      <c r="B69" s="199">
        <f>'[2]19'!B71</f>
        <v>40</v>
      </c>
      <c r="C69" s="200">
        <f>'[2]19'!C71</f>
        <v>50</v>
      </c>
      <c r="D69" s="200">
        <f>'[2]19'!D71</f>
        <v>0</v>
      </c>
      <c r="E69" s="200">
        <f>'[2]19'!E71</f>
        <v>0</v>
      </c>
      <c r="F69" s="15">
        <f t="shared" ref="F69:F98" si="16">SUM(B69:E69)</f>
        <v>90</v>
      </c>
      <c r="G69" s="199">
        <f>'[2]19'!H71</f>
        <v>0</v>
      </c>
      <c r="H69" s="200">
        <f>'[2]19'!I71</f>
        <v>0</v>
      </c>
      <c r="I69" s="200">
        <f>'[2]19'!J71</f>
        <v>0</v>
      </c>
      <c r="J69" s="200">
        <f>'[2]19'!K71</f>
        <v>0</v>
      </c>
      <c r="K69" s="15">
        <f t="shared" si="13"/>
        <v>0</v>
      </c>
      <c r="L69" s="18">
        <f>frq!C69</f>
        <v>1</v>
      </c>
      <c r="M69" s="124">
        <f t="shared" si="14"/>
        <v>0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0</v>
      </c>
      <c r="R69" s="18">
        <v>0</v>
      </c>
    </row>
    <row r="70" spans="1:18">
      <c r="A70" s="8" t="s">
        <v>112</v>
      </c>
      <c r="B70" s="199">
        <f>'[2]19'!B72</f>
        <v>40</v>
      </c>
      <c r="C70" s="200">
        <f>'[2]19'!C72</f>
        <v>50</v>
      </c>
      <c r="D70" s="200">
        <f>'[2]19'!D72</f>
        <v>0</v>
      </c>
      <c r="E70" s="200">
        <f>'[2]19'!E72</f>
        <v>0</v>
      </c>
      <c r="F70" s="15">
        <f t="shared" si="16"/>
        <v>90</v>
      </c>
      <c r="G70" s="199">
        <f>'[2]19'!H72</f>
        <v>0</v>
      </c>
      <c r="H70" s="200">
        <f>'[2]19'!I72</f>
        <v>0</v>
      </c>
      <c r="I70" s="200">
        <f>'[2]19'!J72</f>
        <v>0</v>
      </c>
      <c r="J70" s="200">
        <f>'[2]19'!K72</f>
        <v>0</v>
      </c>
      <c r="K70" s="15">
        <f t="shared" si="13"/>
        <v>0</v>
      </c>
      <c r="L70" s="18">
        <f>frq!C70</f>
        <v>1</v>
      </c>
      <c r="M70" s="124">
        <f t="shared" si="14"/>
        <v>0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0</v>
      </c>
      <c r="R70" s="18">
        <v>0</v>
      </c>
    </row>
    <row r="71" spans="1:18">
      <c r="A71" s="8" t="s">
        <v>113</v>
      </c>
      <c r="B71" s="199">
        <f>'[2]19'!B73</f>
        <v>40</v>
      </c>
      <c r="C71" s="200">
        <f>'[2]19'!C73</f>
        <v>50</v>
      </c>
      <c r="D71" s="200">
        <f>'[2]19'!D73</f>
        <v>0</v>
      </c>
      <c r="E71" s="200">
        <f>'[2]19'!E73</f>
        <v>0</v>
      </c>
      <c r="F71" s="15">
        <f t="shared" si="16"/>
        <v>90</v>
      </c>
      <c r="G71" s="199">
        <f>'[2]19'!H73</f>
        <v>0</v>
      </c>
      <c r="H71" s="200">
        <f>'[2]19'!I73</f>
        <v>0</v>
      </c>
      <c r="I71" s="200">
        <f>'[2]19'!J73</f>
        <v>0</v>
      </c>
      <c r="J71" s="200">
        <f>'[2]19'!K73</f>
        <v>0</v>
      </c>
      <c r="K71" s="15">
        <f t="shared" si="13"/>
        <v>0</v>
      </c>
      <c r="L71" s="18">
        <f>frq!C71</f>
        <v>1</v>
      </c>
      <c r="M71" s="124">
        <f t="shared" si="14"/>
        <v>0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0</v>
      </c>
      <c r="R71" s="18">
        <v>0</v>
      </c>
    </row>
    <row r="72" spans="1:18">
      <c r="A72" s="8" t="s">
        <v>114</v>
      </c>
      <c r="B72" s="199">
        <f>'[2]19'!B74</f>
        <v>40</v>
      </c>
      <c r="C72" s="200">
        <f>'[2]19'!C74</f>
        <v>50</v>
      </c>
      <c r="D72" s="200">
        <f>'[2]19'!D74</f>
        <v>0</v>
      </c>
      <c r="E72" s="200">
        <f>'[2]19'!E74</f>
        <v>0</v>
      </c>
      <c r="F72" s="15">
        <f t="shared" si="16"/>
        <v>90</v>
      </c>
      <c r="G72" s="199">
        <f>'[2]19'!H74</f>
        <v>0</v>
      </c>
      <c r="H72" s="200">
        <f>'[2]19'!I74</f>
        <v>0</v>
      </c>
      <c r="I72" s="200">
        <f>'[2]19'!J74</f>
        <v>0</v>
      </c>
      <c r="J72" s="200">
        <f>'[2]19'!K74</f>
        <v>0</v>
      </c>
      <c r="K72" s="15">
        <f t="shared" si="13"/>
        <v>0</v>
      </c>
      <c r="L72" s="18">
        <f>frq!C72</f>
        <v>1</v>
      </c>
      <c r="M72" s="124">
        <f t="shared" si="14"/>
        <v>0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0</v>
      </c>
      <c r="R72" s="18">
        <v>0</v>
      </c>
    </row>
    <row r="73" spans="1:18">
      <c r="A73" s="8" t="s">
        <v>115</v>
      </c>
      <c r="B73" s="199">
        <f>'[2]19'!B75</f>
        <v>40</v>
      </c>
      <c r="C73" s="200">
        <f>'[2]19'!C75</f>
        <v>50</v>
      </c>
      <c r="D73" s="200">
        <f>'[2]19'!D75</f>
        <v>0</v>
      </c>
      <c r="E73" s="200">
        <f>'[2]19'!E75</f>
        <v>0</v>
      </c>
      <c r="F73" s="15">
        <f t="shared" si="16"/>
        <v>90</v>
      </c>
      <c r="G73" s="199">
        <f>'[2]19'!H75</f>
        <v>0</v>
      </c>
      <c r="H73" s="200">
        <f>'[2]19'!I75</f>
        <v>0</v>
      </c>
      <c r="I73" s="200">
        <f>'[2]19'!J75</f>
        <v>0</v>
      </c>
      <c r="J73" s="200">
        <f>'[2]19'!K75</f>
        <v>0</v>
      </c>
      <c r="K73" s="15">
        <f t="shared" si="13"/>
        <v>0</v>
      </c>
      <c r="L73" s="18">
        <f>frq!C73</f>
        <v>1</v>
      </c>
      <c r="M73" s="124">
        <f t="shared" si="14"/>
        <v>0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0</v>
      </c>
      <c r="R73" s="18">
        <v>0</v>
      </c>
    </row>
    <row r="74" spans="1:18">
      <c r="A74" s="8" t="s">
        <v>116</v>
      </c>
      <c r="B74" s="199">
        <f>'[2]19'!B76</f>
        <v>40</v>
      </c>
      <c r="C74" s="200">
        <f>'[2]19'!C76</f>
        <v>50</v>
      </c>
      <c r="D74" s="200">
        <f>'[2]19'!D76</f>
        <v>0</v>
      </c>
      <c r="E74" s="200">
        <f>'[2]19'!E76</f>
        <v>0</v>
      </c>
      <c r="F74" s="15">
        <f t="shared" si="16"/>
        <v>90</v>
      </c>
      <c r="G74" s="199">
        <f>'[2]19'!H76</f>
        <v>0</v>
      </c>
      <c r="H74" s="200">
        <f>'[2]19'!I76</f>
        <v>0</v>
      </c>
      <c r="I74" s="200">
        <f>'[2]19'!J76</f>
        <v>0</v>
      </c>
      <c r="J74" s="200">
        <f>'[2]19'!K76</f>
        <v>0</v>
      </c>
      <c r="K74" s="15">
        <f t="shared" si="13"/>
        <v>0</v>
      </c>
      <c r="L74" s="18">
        <f>frq!C74</f>
        <v>1</v>
      </c>
      <c r="M74" s="124">
        <f t="shared" si="14"/>
        <v>0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0</v>
      </c>
      <c r="R74" s="18">
        <v>0</v>
      </c>
    </row>
    <row r="75" spans="1:18">
      <c r="A75" s="8" t="s">
        <v>117</v>
      </c>
      <c r="B75" s="199">
        <f>'[2]19'!B77</f>
        <v>40</v>
      </c>
      <c r="C75" s="200">
        <f>'[2]19'!C77</f>
        <v>50</v>
      </c>
      <c r="D75" s="200">
        <f>'[2]19'!D77</f>
        <v>0</v>
      </c>
      <c r="E75" s="200">
        <f>'[2]19'!E77</f>
        <v>0</v>
      </c>
      <c r="F75" s="15">
        <f t="shared" si="16"/>
        <v>90</v>
      </c>
      <c r="G75" s="199">
        <f>'[2]19'!H77</f>
        <v>0</v>
      </c>
      <c r="H75" s="200">
        <f>'[2]19'!I77</f>
        <v>0</v>
      </c>
      <c r="I75" s="200">
        <f>'[2]19'!J77</f>
        <v>0</v>
      </c>
      <c r="J75" s="200">
        <f>'[2]19'!K77</f>
        <v>0</v>
      </c>
      <c r="K75" s="15">
        <f t="shared" si="13"/>
        <v>0</v>
      </c>
      <c r="L75" s="18">
        <f>frq!C75</f>
        <v>1</v>
      </c>
      <c r="M75" s="124">
        <f t="shared" si="14"/>
        <v>0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0</v>
      </c>
      <c r="R75" s="18">
        <v>0</v>
      </c>
    </row>
    <row r="76" spans="1:18">
      <c r="A76" s="8" t="s">
        <v>118</v>
      </c>
      <c r="B76" s="199">
        <f>'[2]19'!B78</f>
        <v>40</v>
      </c>
      <c r="C76" s="200">
        <f>'[2]19'!C78</f>
        <v>50</v>
      </c>
      <c r="D76" s="200">
        <f>'[2]19'!D78</f>
        <v>0</v>
      </c>
      <c r="E76" s="200">
        <f>'[2]19'!E78</f>
        <v>0</v>
      </c>
      <c r="F76" s="15">
        <f t="shared" si="16"/>
        <v>90</v>
      </c>
      <c r="G76" s="199">
        <f>'[2]19'!H78</f>
        <v>0</v>
      </c>
      <c r="H76" s="200">
        <f>'[2]19'!I78</f>
        <v>0</v>
      </c>
      <c r="I76" s="200">
        <f>'[2]19'!J78</f>
        <v>0</v>
      </c>
      <c r="J76" s="200">
        <f>'[2]19'!K78</f>
        <v>0</v>
      </c>
      <c r="K76" s="15">
        <f t="shared" si="13"/>
        <v>0</v>
      </c>
      <c r="L76" s="18">
        <f>frq!C76</f>
        <v>1</v>
      </c>
      <c r="M76" s="124">
        <f t="shared" si="14"/>
        <v>0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0</v>
      </c>
      <c r="R76" s="18">
        <v>0</v>
      </c>
    </row>
    <row r="77" spans="1:18">
      <c r="A77" s="8" t="s">
        <v>119</v>
      </c>
      <c r="B77" s="199">
        <f>'[2]19'!B79</f>
        <v>40</v>
      </c>
      <c r="C77" s="200">
        <f>'[2]19'!C79</f>
        <v>50</v>
      </c>
      <c r="D77" s="200">
        <f>'[2]19'!D79</f>
        <v>0</v>
      </c>
      <c r="E77" s="200">
        <f>'[2]19'!E79</f>
        <v>0</v>
      </c>
      <c r="F77" s="15">
        <f t="shared" si="16"/>
        <v>90</v>
      </c>
      <c r="G77" s="199">
        <f>'[2]19'!H79</f>
        <v>0</v>
      </c>
      <c r="H77" s="200">
        <f>'[2]19'!I79</f>
        <v>0</v>
      </c>
      <c r="I77" s="200">
        <f>'[2]19'!J79</f>
        <v>0</v>
      </c>
      <c r="J77" s="200">
        <f>'[2]19'!K79</f>
        <v>0</v>
      </c>
      <c r="K77" s="15">
        <f t="shared" si="13"/>
        <v>0</v>
      </c>
      <c r="L77" s="18">
        <f>frq!C77</f>
        <v>1</v>
      </c>
      <c r="M77" s="124">
        <f t="shared" si="14"/>
        <v>0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0</v>
      </c>
      <c r="R77" s="18">
        <v>0</v>
      </c>
    </row>
    <row r="78" spans="1:18">
      <c r="A78" s="8" t="s">
        <v>120</v>
      </c>
      <c r="B78" s="199">
        <f>'[2]19'!B80</f>
        <v>40</v>
      </c>
      <c r="C78" s="200">
        <f>'[2]19'!C80</f>
        <v>50</v>
      </c>
      <c r="D78" s="200">
        <f>'[2]19'!D80</f>
        <v>0</v>
      </c>
      <c r="E78" s="200">
        <f>'[2]19'!E80</f>
        <v>0</v>
      </c>
      <c r="F78" s="15">
        <f t="shared" si="16"/>
        <v>90</v>
      </c>
      <c r="G78" s="199">
        <f>'[2]19'!H80</f>
        <v>0</v>
      </c>
      <c r="H78" s="200">
        <f>'[2]19'!I80</f>
        <v>0</v>
      </c>
      <c r="I78" s="200">
        <f>'[2]19'!J80</f>
        <v>0</v>
      </c>
      <c r="J78" s="200">
        <f>'[2]19'!K80</f>
        <v>0</v>
      </c>
      <c r="K78" s="15">
        <f t="shared" si="13"/>
        <v>0</v>
      </c>
      <c r="L78" s="18">
        <f>frq!C78</f>
        <v>1</v>
      </c>
      <c r="M78" s="124">
        <f t="shared" si="14"/>
        <v>0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0</v>
      </c>
      <c r="R78" s="18">
        <v>0</v>
      </c>
    </row>
    <row r="79" spans="1:18">
      <c r="A79" s="8" t="s">
        <v>121</v>
      </c>
      <c r="B79" s="199">
        <f>'[2]19'!B81</f>
        <v>40</v>
      </c>
      <c r="C79" s="200">
        <f>'[2]19'!C81</f>
        <v>50</v>
      </c>
      <c r="D79" s="200">
        <f>'[2]19'!D81</f>
        <v>0</v>
      </c>
      <c r="E79" s="200">
        <f>'[2]19'!E81</f>
        <v>0</v>
      </c>
      <c r="F79" s="15">
        <f t="shared" si="16"/>
        <v>90</v>
      </c>
      <c r="G79" s="199">
        <f>'[2]19'!H81</f>
        <v>0</v>
      </c>
      <c r="H79" s="200">
        <f>'[2]19'!I81</f>
        <v>0</v>
      </c>
      <c r="I79" s="200">
        <f>'[2]19'!J81</f>
        <v>0</v>
      </c>
      <c r="J79" s="200">
        <f>'[2]19'!K81</f>
        <v>0</v>
      </c>
      <c r="K79" s="15">
        <f t="shared" si="13"/>
        <v>0</v>
      </c>
      <c r="L79" s="18">
        <f>frq!C79</f>
        <v>1</v>
      </c>
      <c r="M79" s="124">
        <f t="shared" si="14"/>
        <v>0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0</v>
      </c>
      <c r="R79" s="18">
        <v>0</v>
      </c>
    </row>
    <row r="80" spans="1:18">
      <c r="A80" s="8" t="s">
        <v>122</v>
      </c>
      <c r="B80" s="199">
        <f>'[2]19'!B82</f>
        <v>40</v>
      </c>
      <c r="C80" s="200">
        <f>'[2]19'!C82</f>
        <v>50</v>
      </c>
      <c r="D80" s="200">
        <f>'[2]19'!D82</f>
        <v>0</v>
      </c>
      <c r="E80" s="200">
        <f>'[2]19'!E82</f>
        <v>0</v>
      </c>
      <c r="F80" s="15">
        <f t="shared" si="16"/>
        <v>90</v>
      </c>
      <c r="G80" s="199">
        <f>'[2]19'!H82</f>
        <v>0</v>
      </c>
      <c r="H80" s="200">
        <f>'[2]19'!I82</f>
        <v>0</v>
      </c>
      <c r="I80" s="200">
        <f>'[2]19'!J82</f>
        <v>0</v>
      </c>
      <c r="J80" s="200">
        <f>'[2]19'!K82</f>
        <v>0</v>
      </c>
      <c r="K80" s="15">
        <f t="shared" si="13"/>
        <v>0</v>
      </c>
      <c r="L80" s="18">
        <f>frq!C80</f>
        <v>1</v>
      </c>
      <c r="M80" s="124">
        <f t="shared" si="14"/>
        <v>0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0</v>
      </c>
      <c r="R80" s="18">
        <v>0</v>
      </c>
    </row>
    <row r="81" spans="1:18">
      <c r="A81" s="8" t="s">
        <v>123</v>
      </c>
      <c r="B81" s="199">
        <f>'[2]19'!B83</f>
        <v>40</v>
      </c>
      <c r="C81" s="200">
        <f>'[2]19'!C83</f>
        <v>50</v>
      </c>
      <c r="D81" s="200">
        <f>'[2]19'!D83</f>
        <v>0</v>
      </c>
      <c r="E81" s="200">
        <f>'[2]19'!E83</f>
        <v>0</v>
      </c>
      <c r="F81" s="15">
        <f t="shared" si="16"/>
        <v>90</v>
      </c>
      <c r="G81" s="199">
        <f>'[2]19'!H83</f>
        <v>0</v>
      </c>
      <c r="H81" s="200">
        <f>'[2]19'!I83</f>
        <v>0</v>
      </c>
      <c r="I81" s="200">
        <f>'[2]19'!J83</f>
        <v>0</v>
      </c>
      <c r="J81" s="200">
        <f>'[2]19'!K83</f>
        <v>0</v>
      </c>
      <c r="K81" s="15">
        <f t="shared" si="13"/>
        <v>0</v>
      </c>
      <c r="L81" s="18">
        <f>frq!C81</f>
        <v>1</v>
      </c>
      <c r="M81" s="124">
        <f t="shared" si="14"/>
        <v>0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0</v>
      </c>
      <c r="R81" s="18">
        <v>0</v>
      </c>
    </row>
    <row r="82" spans="1:18">
      <c r="A82" s="8" t="s">
        <v>124</v>
      </c>
      <c r="B82" s="199">
        <f>'[2]19'!B84</f>
        <v>40</v>
      </c>
      <c r="C82" s="200">
        <f>'[2]19'!C84</f>
        <v>50</v>
      </c>
      <c r="D82" s="200">
        <f>'[2]19'!D84</f>
        <v>0</v>
      </c>
      <c r="E82" s="200">
        <f>'[2]19'!E84</f>
        <v>0</v>
      </c>
      <c r="F82" s="15">
        <f t="shared" si="16"/>
        <v>90</v>
      </c>
      <c r="G82" s="199">
        <f>'[2]19'!H84</f>
        <v>0</v>
      </c>
      <c r="H82" s="200">
        <f>'[2]19'!I84</f>
        <v>0</v>
      </c>
      <c r="I82" s="200">
        <f>'[2]19'!J84</f>
        <v>0</v>
      </c>
      <c r="J82" s="200">
        <f>'[2]19'!K84</f>
        <v>0</v>
      </c>
      <c r="K82" s="15">
        <f t="shared" si="13"/>
        <v>0</v>
      </c>
      <c r="L82" s="18">
        <f>frq!C82</f>
        <v>1</v>
      </c>
      <c r="M82" s="124">
        <f t="shared" si="14"/>
        <v>0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0</v>
      </c>
      <c r="R82" s="18">
        <v>0</v>
      </c>
    </row>
    <row r="83" spans="1:18">
      <c r="A83" s="8" t="s">
        <v>125</v>
      </c>
      <c r="B83" s="199">
        <f>'[2]19'!B85</f>
        <v>40</v>
      </c>
      <c r="C83" s="200">
        <f>'[2]19'!C85</f>
        <v>50</v>
      </c>
      <c r="D83" s="200">
        <f>'[2]19'!D85</f>
        <v>0</v>
      </c>
      <c r="E83" s="200">
        <f>'[2]19'!E85</f>
        <v>0</v>
      </c>
      <c r="F83" s="15">
        <f t="shared" si="16"/>
        <v>90</v>
      </c>
      <c r="G83" s="199">
        <f>'[2]19'!H85</f>
        <v>0</v>
      </c>
      <c r="H83" s="200">
        <f>'[2]19'!I85</f>
        <v>0</v>
      </c>
      <c r="I83" s="200">
        <f>'[2]19'!J85</f>
        <v>0</v>
      </c>
      <c r="J83" s="200">
        <f>'[2]19'!K85</f>
        <v>0</v>
      </c>
      <c r="K83" s="15">
        <f t="shared" si="13"/>
        <v>0</v>
      </c>
      <c r="L83" s="18">
        <f>frq!C83</f>
        <v>1</v>
      </c>
      <c r="M83" s="124">
        <f t="shared" si="14"/>
        <v>0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0</v>
      </c>
      <c r="R83" s="18">
        <v>0</v>
      </c>
    </row>
    <row r="84" spans="1:18">
      <c r="A84" s="8" t="s">
        <v>126</v>
      </c>
      <c r="B84" s="199">
        <f>'[2]19'!B86</f>
        <v>40</v>
      </c>
      <c r="C84" s="200">
        <f>'[2]19'!C86</f>
        <v>50</v>
      </c>
      <c r="D84" s="200">
        <f>'[2]19'!D86</f>
        <v>0</v>
      </c>
      <c r="E84" s="200">
        <f>'[2]19'!E86</f>
        <v>0</v>
      </c>
      <c r="F84" s="15">
        <f t="shared" si="16"/>
        <v>90</v>
      </c>
      <c r="G84" s="199">
        <f>'[2]19'!H86</f>
        <v>0</v>
      </c>
      <c r="H84" s="200">
        <f>'[2]19'!I86</f>
        <v>0</v>
      </c>
      <c r="I84" s="200">
        <f>'[2]19'!J86</f>
        <v>0</v>
      </c>
      <c r="J84" s="200">
        <f>'[2]19'!K86</f>
        <v>0</v>
      </c>
      <c r="K84" s="15">
        <f t="shared" si="13"/>
        <v>0</v>
      </c>
      <c r="L84" s="18">
        <f>frq!C84</f>
        <v>1</v>
      </c>
      <c r="M84" s="124">
        <f t="shared" si="14"/>
        <v>0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0</v>
      </c>
      <c r="R84" s="18">
        <v>0</v>
      </c>
    </row>
    <row r="85" spans="1:18">
      <c r="A85" s="8" t="s">
        <v>127</v>
      </c>
      <c r="B85" s="199">
        <f>'[2]19'!B87</f>
        <v>40</v>
      </c>
      <c r="C85" s="200">
        <f>'[2]19'!C87</f>
        <v>50</v>
      </c>
      <c r="D85" s="200">
        <f>'[2]19'!D87</f>
        <v>0</v>
      </c>
      <c r="E85" s="200">
        <f>'[2]19'!E87</f>
        <v>0</v>
      </c>
      <c r="F85" s="15">
        <f t="shared" si="16"/>
        <v>90</v>
      </c>
      <c r="G85" s="199">
        <f>'[2]19'!H87</f>
        <v>0</v>
      </c>
      <c r="H85" s="200">
        <f>'[2]19'!I87</f>
        <v>0</v>
      </c>
      <c r="I85" s="200">
        <f>'[2]19'!J87</f>
        <v>0</v>
      </c>
      <c r="J85" s="200">
        <f>'[2]19'!K87</f>
        <v>0</v>
      </c>
      <c r="K85" s="15">
        <f t="shared" si="13"/>
        <v>0</v>
      </c>
      <c r="L85" s="18">
        <f>frq!C85</f>
        <v>1</v>
      </c>
      <c r="M85" s="124">
        <f t="shared" si="14"/>
        <v>0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0</v>
      </c>
      <c r="R85" s="18">
        <v>0</v>
      </c>
    </row>
    <row r="86" spans="1:18">
      <c r="A86" s="8" t="s">
        <v>128</v>
      </c>
      <c r="B86" s="199">
        <f>'[2]19'!B88</f>
        <v>40</v>
      </c>
      <c r="C86" s="200">
        <f>'[2]19'!C88</f>
        <v>50</v>
      </c>
      <c r="D86" s="200">
        <f>'[2]19'!D88</f>
        <v>0</v>
      </c>
      <c r="E86" s="200">
        <f>'[2]19'!E88</f>
        <v>0</v>
      </c>
      <c r="F86" s="15">
        <f t="shared" si="16"/>
        <v>90</v>
      </c>
      <c r="G86" s="199">
        <f>'[2]19'!H88</f>
        <v>0</v>
      </c>
      <c r="H86" s="200">
        <f>'[2]19'!I88</f>
        <v>0</v>
      </c>
      <c r="I86" s="200">
        <f>'[2]19'!J88</f>
        <v>0</v>
      </c>
      <c r="J86" s="200">
        <f>'[2]19'!K88</f>
        <v>0</v>
      </c>
      <c r="K86" s="15">
        <f t="shared" si="13"/>
        <v>0</v>
      </c>
      <c r="L86" s="18">
        <f>frq!C86</f>
        <v>1</v>
      </c>
      <c r="M86" s="124">
        <f t="shared" si="14"/>
        <v>0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0</v>
      </c>
      <c r="R86" s="18">
        <v>0</v>
      </c>
    </row>
    <row r="87" spans="1:18">
      <c r="A87" s="8" t="s">
        <v>129</v>
      </c>
      <c r="B87" s="199">
        <f>'[2]19'!B89</f>
        <v>40</v>
      </c>
      <c r="C87" s="200">
        <f>'[2]19'!C89</f>
        <v>50</v>
      </c>
      <c r="D87" s="200">
        <f>'[2]19'!D89</f>
        <v>0</v>
      </c>
      <c r="E87" s="200">
        <f>'[2]19'!E89</f>
        <v>0</v>
      </c>
      <c r="F87" s="15">
        <f t="shared" si="16"/>
        <v>90</v>
      </c>
      <c r="G87" s="199">
        <f>'[2]19'!H89</f>
        <v>0</v>
      </c>
      <c r="H87" s="200">
        <f>'[2]19'!I89</f>
        <v>0</v>
      </c>
      <c r="I87" s="200">
        <f>'[2]19'!J89</f>
        <v>0</v>
      </c>
      <c r="J87" s="200">
        <f>'[2]19'!K89</f>
        <v>0</v>
      </c>
      <c r="K87" s="15">
        <f t="shared" si="13"/>
        <v>0</v>
      </c>
      <c r="L87" s="18">
        <f>frq!C87</f>
        <v>1</v>
      </c>
      <c r="M87" s="124">
        <f t="shared" si="14"/>
        <v>0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0</v>
      </c>
      <c r="R87" s="18">
        <v>0</v>
      </c>
    </row>
    <row r="88" spans="1:18">
      <c r="A88" s="8" t="s">
        <v>130</v>
      </c>
      <c r="B88" s="199">
        <f>'[2]19'!B90</f>
        <v>40</v>
      </c>
      <c r="C88" s="200">
        <f>'[2]19'!C90</f>
        <v>50</v>
      </c>
      <c r="D88" s="200">
        <f>'[2]19'!D90</f>
        <v>0</v>
      </c>
      <c r="E88" s="200">
        <f>'[2]19'!E90</f>
        <v>0</v>
      </c>
      <c r="F88" s="15">
        <f t="shared" si="16"/>
        <v>90</v>
      </c>
      <c r="G88" s="199">
        <f>'[2]19'!H90</f>
        <v>0</v>
      </c>
      <c r="H88" s="200">
        <f>'[2]19'!I90</f>
        <v>0</v>
      </c>
      <c r="I88" s="200">
        <f>'[2]19'!J90</f>
        <v>0</v>
      </c>
      <c r="J88" s="200">
        <f>'[2]19'!K90</f>
        <v>0</v>
      </c>
      <c r="K88" s="15">
        <f t="shared" si="13"/>
        <v>0</v>
      </c>
      <c r="L88" s="18">
        <f>frq!C88</f>
        <v>1</v>
      </c>
      <c r="M88" s="124">
        <f t="shared" si="14"/>
        <v>0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0</v>
      </c>
      <c r="R88" s="18">
        <v>0</v>
      </c>
    </row>
    <row r="89" spans="1:18">
      <c r="A89" s="8" t="s">
        <v>131</v>
      </c>
      <c r="B89" s="199">
        <f>'[2]19'!B91</f>
        <v>40</v>
      </c>
      <c r="C89" s="200">
        <f>'[2]19'!C91</f>
        <v>50</v>
      </c>
      <c r="D89" s="200">
        <f>'[2]19'!D91</f>
        <v>0</v>
      </c>
      <c r="E89" s="200">
        <f>'[2]19'!E91</f>
        <v>0</v>
      </c>
      <c r="F89" s="15">
        <f t="shared" si="16"/>
        <v>90</v>
      </c>
      <c r="G89" s="199">
        <f>'[2]19'!H91</f>
        <v>0</v>
      </c>
      <c r="H89" s="200">
        <f>'[2]19'!I91</f>
        <v>0</v>
      </c>
      <c r="I89" s="200">
        <f>'[2]19'!J91</f>
        <v>0</v>
      </c>
      <c r="J89" s="200">
        <f>'[2]19'!K91</f>
        <v>0</v>
      </c>
      <c r="K89" s="15">
        <f t="shared" si="13"/>
        <v>0</v>
      </c>
      <c r="L89" s="18">
        <f>frq!C89</f>
        <v>1</v>
      </c>
      <c r="M89" s="124">
        <f t="shared" si="14"/>
        <v>0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0</v>
      </c>
      <c r="R89" s="18">
        <v>0</v>
      </c>
    </row>
    <row r="90" spans="1:18">
      <c r="A90" s="8" t="s">
        <v>132</v>
      </c>
      <c r="B90" s="199">
        <f>'[2]19'!B92</f>
        <v>40</v>
      </c>
      <c r="C90" s="200">
        <f>'[2]19'!C92</f>
        <v>50</v>
      </c>
      <c r="D90" s="200">
        <f>'[2]19'!D92</f>
        <v>0</v>
      </c>
      <c r="E90" s="200">
        <f>'[2]19'!E92</f>
        <v>0</v>
      </c>
      <c r="F90" s="15">
        <f t="shared" si="16"/>
        <v>90</v>
      </c>
      <c r="G90" s="199">
        <f>'[2]19'!H92</f>
        <v>0</v>
      </c>
      <c r="H90" s="200">
        <f>'[2]19'!I92</f>
        <v>0</v>
      </c>
      <c r="I90" s="200">
        <f>'[2]19'!J92</f>
        <v>0</v>
      </c>
      <c r="J90" s="200">
        <f>'[2]19'!K92</f>
        <v>0</v>
      </c>
      <c r="K90" s="15">
        <f t="shared" si="13"/>
        <v>0</v>
      </c>
      <c r="L90" s="18">
        <f>frq!C90</f>
        <v>1</v>
      </c>
      <c r="M90" s="124">
        <f t="shared" si="14"/>
        <v>0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0</v>
      </c>
      <c r="R90" s="18">
        <v>0</v>
      </c>
    </row>
    <row r="91" spans="1:18">
      <c r="A91" s="8" t="s">
        <v>133</v>
      </c>
      <c r="B91" s="199">
        <f>'[2]19'!B93</f>
        <v>40</v>
      </c>
      <c r="C91" s="200">
        <f>'[2]19'!C93</f>
        <v>50</v>
      </c>
      <c r="D91" s="200">
        <f>'[2]19'!D93</f>
        <v>0</v>
      </c>
      <c r="E91" s="200">
        <f>'[2]19'!E93</f>
        <v>0</v>
      </c>
      <c r="F91" s="15">
        <f t="shared" si="16"/>
        <v>90</v>
      </c>
      <c r="G91" s="199">
        <f>'[2]19'!H93</f>
        <v>0</v>
      </c>
      <c r="H91" s="200">
        <f>'[2]19'!I93</f>
        <v>0</v>
      </c>
      <c r="I91" s="200">
        <f>'[2]19'!J93</f>
        <v>0</v>
      </c>
      <c r="J91" s="200">
        <f>'[2]19'!K93</f>
        <v>0</v>
      </c>
      <c r="K91" s="15">
        <f t="shared" si="13"/>
        <v>0</v>
      </c>
      <c r="L91" s="18">
        <f>frq!C91</f>
        <v>1</v>
      </c>
      <c r="M91" s="124">
        <f t="shared" si="14"/>
        <v>0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0</v>
      </c>
      <c r="R91" s="18">
        <v>0</v>
      </c>
    </row>
    <row r="92" spans="1:18">
      <c r="A92" s="8" t="s">
        <v>134</v>
      </c>
      <c r="B92" s="199">
        <f>'[2]19'!B94</f>
        <v>40</v>
      </c>
      <c r="C92" s="200">
        <f>'[2]19'!C94</f>
        <v>50</v>
      </c>
      <c r="D92" s="200">
        <f>'[2]19'!D94</f>
        <v>0</v>
      </c>
      <c r="E92" s="200">
        <f>'[2]19'!E94</f>
        <v>0</v>
      </c>
      <c r="F92" s="15">
        <f t="shared" si="16"/>
        <v>90</v>
      </c>
      <c r="G92" s="199">
        <f>'[2]19'!H94</f>
        <v>0</v>
      </c>
      <c r="H92" s="200">
        <f>'[2]19'!I94</f>
        <v>0</v>
      </c>
      <c r="I92" s="200">
        <f>'[2]19'!J94</f>
        <v>0</v>
      </c>
      <c r="J92" s="200">
        <f>'[2]19'!K94</f>
        <v>0</v>
      </c>
      <c r="K92" s="15">
        <f t="shared" si="13"/>
        <v>0</v>
      </c>
      <c r="L92" s="18">
        <f>frq!C92</f>
        <v>1</v>
      </c>
      <c r="M92" s="124">
        <f t="shared" si="14"/>
        <v>0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0</v>
      </c>
      <c r="R92" s="18">
        <v>0</v>
      </c>
    </row>
    <row r="93" spans="1:18">
      <c r="A93" s="8" t="s">
        <v>135</v>
      </c>
      <c r="B93" s="199">
        <f>'[2]19'!B95</f>
        <v>40</v>
      </c>
      <c r="C93" s="200">
        <f>'[2]19'!C95</f>
        <v>50</v>
      </c>
      <c r="D93" s="200">
        <f>'[2]19'!D95</f>
        <v>0</v>
      </c>
      <c r="E93" s="200">
        <f>'[2]19'!E95</f>
        <v>0</v>
      </c>
      <c r="F93" s="15">
        <f t="shared" si="16"/>
        <v>90</v>
      </c>
      <c r="G93" s="199">
        <f>'[2]19'!H95</f>
        <v>0</v>
      </c>
      <c r="H93" s="200">
        <f>'[2]19'!I95</f>
        <v>0</v>
      </c>
      <c r="I93" s="200">
        <f>'[2]19'!J95</f>
        <v>0</v>
      </c>
      <c r="J93" s="200">
        <f>'[2]19'!K95</f>
        <v>0</v>
      </c>
      <c r="K93" s="15">
        <f t="shared" si="13"/>
        <v>0</v>
      </c>
      <c r="L93" s="18">
        <f>frq!C93</f>
        <v>1</v>
      </c>
      <c r="M93" s="124">
        <f t="shared" si="14"/>
        <v>0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0</v>
      </c>
      <c r="R93" s="18">
        <v>0</v>
      </c>
    </row>
    <row r="94" spans="1:18">
      <c r="A94" s="8" t="s">
        <v>136</v>
      </c>
      <c r="B94" s="199">
        <f>'[2]19'!B96</f>
        <v>40</v>
      </c>
      <c r="C94" s="200">
        <f>'[2]19'!C96</f>
        <v>50</v>
      </c>
      <c r="D94" s="200">
        <f>'[2]19'!D96</f>
        <v>0</v>
      </c>
      <c r="E94" s="200">
        <f>'[2]19'!E96</f>
        <v>0</v>
      </c>
      <c r="F94" s="15">
        <f t="shared" si="16"/>
        <v>90</v>
      </c>
      <c r="G94" s="199">
        <f>'[2]19'!H96</f>
        <v>0</v>
      </c>
      <c r="H94" s="200">
        <f>'[2]19'!I96</f>
        <v>0</v>
      </c>
      <c r="I94" s="200">
        <f>'[2]19'!J96</f>
        <v>0</v>
      </c>
      <c r="J94" s="200">
        <f>'[2]19'!K96</f>
        <v>0</v>
      </c>
      <c r="K94" s="15">
        <f t="shared" si="13"/>
        <v>0</v>
      </c>
      <c r="L94" s="18">
        <f>frq!C94</f>
        <v>1</v>
      </c>
      <c r="M94" s="124">
        <f t="shared" si="14"/>
        <v>0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0</v>
      </c>
      <c r="R94" s="18">
        <v>0</v>
      </c>
    </row>
    <row r="95" spans="1:18">
      <c r="A95" s="8" t="s">
        <v>137</v>
      </c>
      <c r="B95" s="199">
        <f>'[2]19'!B97</f>
        <v>40</v>
      </c>
      <c r="C95" s="200">
        <f>'[2]19'!C97</f>
        <v>50</v>
      </c>
      <c r="D95" s="200">
        <f>'[2]19'!D97</f>
        <v>0</v>
      </c>
      <c r="E95" s="200">
        <f>'[2]19'!E97</f>
        <v>0</v>
      </c>
      <c r="F95" s="15">
        <f t="shared" si="16"/>
        <v>90</v>
      </c>
      <c r="G95" s="199">
        <f>'[2]19'!H97</f>
        <v>0</v>
      </c>
      <c r="H95" s="200">
        <f>'[2]19'!I97</f>
        <v>0</v>
      </c>
      <c r="I95" s="200">
        <f>'[2]19'!J97</f>
        <v>0</v>
      </c>
      <c r="J95" s="200">
        <f>'[2]19'!K97</f>
        <v>0</v>
      </c>
      <c r="K95" s="15">
        <f t="shared" si="13"/>
        <v>0</v>
      </c>
      <c r="L95" s="18">
        <f>frq!C95</f>
        <v>1</v>
      </c>
      <c r="M95" s="124">
        <f t="shared" si="14"/>
        <v>0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0</v>
      </c>
      <c r="R95" s="18">
        <v>0</v>
      </c>
    </row>
    <row r="96" spans="1:18">
      <c r="A96" s="8" t="s">
        <v>138</v>
      </c>
      <c r="B96" s="199">
        <f>'[2]19'!B98</f>
        <v>40</v>
      </c>
      <c r="C96" s="200">
        <f>'[2]19'!C98</f>
        <v>50</v>
      </c>
      <c r="D96" s="200">
        <f>'[2]19'!D98</f>
        <v>0</v>
      </c>
      <c r="E96" s="200">
        <f>'[2]19'!E98</f>
        <v>0</v>
      </c>
      <c r="F96" s="15">
        <f t="shared" si="16"/>
        <v>90</v>
      </c>
      <c r="G96" s="199">
        <f>'[2]19'!H98</f>
        <v>0</v>
      </c>
      <c r="H96" s="200">
        <f>'[2]19'!I98</f>
        <v>0</v>
      </c>
      <c r="I96" s="200">
        <f>'[2]19'!J98</f>
        <v>0</v>
      </c>
      <c r="J96" s="200">
        <f>'[2]19'!K98</f>
        <v>0</v>
      </c>
      <c r="K96" s="15">
        <f t="shared" si="13"/>
        <v>0</v>
      </c>
      <c r="L96" s="18">
        <f>frq!C96</f>
        <v>1</v>
      </c>
      <c r="M96" s="124">
        <f t="shared" si="14"/>
        <v>0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0</v>
      </c>
      <c r="R96" s="18">
        <v>0</v>
      </c>
    </row>
    <row r="97" spans="1:18">
      <c r="A97" s="8" t="s">
        <v>139</v>
      </c>
      <c r="B97" s="199">
        <f>'[2]19'!B99</f>
        <v>40</v>
      </c>
      <c r="C97" s="200">
        <f>'[2]19'!C99</f>
        <v>50</v>
      </c>
      <c r="D97" s="200">
        <f>'[2]19'!D99</f>
        <v>0</v>
      </c>
      <c r="E97" s="200">
        <f>'[2]19'!E99</f>
        <v>0</v>
      </c>
      <c r="F97" s="15">
        <f t="shared" si="16"/>
        <v>90</v>
      </c>
      <c r="G97" s="199">
        <f>'[2]19'!H99</f>
        <v>0</v>
      </c>
      <c r="H97" s="200">
        <f>'[2]19'!I99</f>
        <v>0</v>
      </c>
      <c r="I97" s="200">
        <f>'[2]19'!J99</f>
        <v>0</v>
      </c>
      <c r="J97" s="200">
        <f>'[2]19'!K99</f>
        <v>0</v>
      </c>
      <c r="K97" s="15">
        <f t="shared" si="13"/>
        <v>0</v>
      </c>
      <c r="L97" s="18">
        <f>frq!C97</f>
        <v>1</v>
      </c>
      <c r="M97" s="124">
        <f t="shared" si="14"/>
        <v>0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0</v>
      </c>
      <c r="R97" s="18">
        <v>0</v>
      </c>
    </row>
    <row r="98" spans="1:18" ht="15.75" thickBot="1">
      <c r="A98" s="8" t="s">
        <v>140</v>
      </c>
      <c r="B98" s="199">
        <f>'[2]19'!B100</f>
        <v>40</v>
      </c>
      <c r="C98" s="200">
        <f>'[2]19'!C100</f>
        <v>50</v>
      </c>
      <c r="D98" s="200">
        <f>'[2]19'!D100</f>
        <v>0</v>
      </c>
      <c r="E98" s="200">
        <f>'[2]19'!E100</f>
        <v>0</v>
      </c>
      <c r="F98" s="15">
        <f t="shared" si="16"/>
        <v>90</v>
      </c>
      <c r="G98" s="199">
        <f>'[2]19'!H100</f>
        <v>0</v>
      </c>
      <c r="H98" s="200">
        <f>'[2]19'!I100</f>
        <v>0</v>
      </c>
      <c r="I98" s="200">
        <f>'[2]19'!J100</f>
        <v>0</v>
      </c>
      <c r="J98" s="200">
        <f>'[2]19'!K100</f>
        <v>0</v>
      </c>
      <c r="K98" s="15">
        <f t="shared" si="13"/>
        <v>0</v>
      </c>
      <c r="L98" s="18">
        <f>frq!C98</f>
        <v>1</v>
      </c>
      <c r="M98" s="124">
        <f t="shared" si="14"/>
        <v>0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0</v>
      </c>
      <c r="R98" s="18">
        <v>0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0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</v>
      </c>
      <c r="R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I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45370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'[3]19'!B5</f>
        <v>320</v>
      </c>
      <c r="C3" s="16">
        <f>'[3]19'!C5</f>
        <v>0</v>
      </c>
      <c r="D3" s="16">
        <f>'[3]19'!D5</f>
        <v>0</v>
      </c>
      <c r="E3" s="16">
        <f>'[3]19'!E5</f>
        <v>0</v>
      </c>
      <c r="F3" s="16">
        <f>'[3]19'!F5</f>
        <v>1010</v>
      </c>
      <c r="G3" s="16">
        <f>'[3]19'!G5</f>
        <v>0</v>
      </c>
      <c r="H3" s="17">
        <f>SUM(B3:G3)</f>
        <v>1330</v>
      </c>
      <c r="I3" s="15">
        <f>'[3]19'!J5</f>
        <v>270</v>
      </c>
      <c r="J3" s="16">
        <f>'[3]19'!K5</f>
        <v>0</v>
      </c>
      <c r="K3" s="16">
        <f>'[3]19'!L5</f>
        <v>0</v>
      </c>
      <c r="L3" s="16">
        <f>'[3]19'!M5</f>
        <v>0</v>
      </c>
      <c r="M3" s="16">
        <f>'[3]19'!N5</f>
        <v>0</v>
      </c>
      <c r="N3" s="16">
        <f>'[3]19'!O5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26.63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26.63</v>
      </c>
      <c r="AE3" s="8">
        <f>BD3</f>
        <v>26.63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26.63</v>
      </c>
      <c r="AL3" s="8">
        <f t="shared" ref="AL3:AQ18" si="3">Q3-X3-AE3</f>
        <v>216.74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216.74</v>
      </c>
      <c r="AT3" s="8">
        <v>30.9</v>
      </c>
      <c r="AU3" s="8">
        <v>26.07</v>
      </c>
      <c r="AW3" s="203">
        <v>26.63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26.63</v>
      </c>
      <c r="BD3" s="203">
        <v>26.63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26.63</v>
      </c>
      <c r="BL3" s="8">
        <f>AT3</f>
        <v>30.9</v>
      </c>
      <c r="BM3" s="8">
        <f>AU3</f>
        <v>26.07</v>
      </c>
      <c r="BN3" s="8">
        <f>BC3</f>
        <v>26.63</v>
      </c>
      <c r="BO3" s="8">
        <f>BJ3</f>
        <v>26.63</v>
      </c>
      <c r="BP3" s="139">
        <f>BL3-BN3</f>
        <v>4.2699999999999996</v>
      </c>
      <c r="BQ3" s="139">
        <f>BM3-BO3</f>
        <v>-0.55999999999999872</v>
      </c>
    </row>
    <row r="4" spans="1:69">
      <c r="A4" s="8" t="s">
        <v>46</v>
      </c>
      <c r="B4" s="15">
        <f>'[3]19'!B6</f>
        <v>320</v>
      </c>
      <c r="C4" s="16">
        <f>'[3]19'!C6</f>
        <v>0</v>
      </c>
      <c r="D4" s="16">
        <f>'[3]19'!D6</f>
        <v>0</v>
      </c>
      <c r="E4" s="16">
        <f>'[3]19'!E6</f>
        <v>0</v>
      </c>
      <c r="F4" s="16">
        <f>'[3]19'!F6</f>
        <v>1010</v>
      </c>
      <c r="G4" s="16">
        <f>'[3]19'!G6</f>
        <v>0</v>
      </c>
      <c r="H4" s="17">
        <f>SUM(B4:G4)</f>
        <v>1330</v>
      </c>
      <c r="I4" s="15">
        <f>'[3]19'!J6</f>
        <v>270</v>
      </c>
      <c r="J4" s="16">
        <f>'[3]19'!K6</f>
        <v>0</v>
      </c>
      <c r="K4" s="16">
        <f>'[3]19'!L6</f>
        <v>0</v>
      </c>
      <c r="L4" s="16">
        <f>'[3]19'!M6</f>
        <v>0</v>
      </c>
      <c r="M4" s="16">
        <f>'[3]19'!N6</f>
        <v>0</v>
      </c>
      <c r="N4" s="16">
        <f>'[3]19'!O6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26.63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26.63</v>
      </c>
      <c r="AE4" s="8">
        <f t="shared" ref="AE4:AE67" si="11">BD4</f>
        <v>26.63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26.63</v>
      </c>
      <c r="AL4" s="8">
        <f t="shared" si="3"/>
        <v>216.74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216.74</v>
      </c>
      <c r="AT4" s="8">
        <v>30.9</v>
      </c>
      <c r="AU4" s="8">
        <v>26.07</v>
      </c>
      <c r="AW4" s="203">
        <v>26.63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26.63</v>
      </c>
      <c r="BD4" s="203">
        <v>26.63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26.63</v>
      </c>
      <c r="BL4" s="8">
        <f t="shared" ref="BL4:BL67" si="21">AT4</f>
        <v>30.9</v>
      </c>
      <c r="BM4" s="8">
        <f t="shared" ref="BM4:BM67" si="22">AU4</f>
        <v>26.07</v>
      </c>
      <c r="BN4" s="8">
        <f t="shared" ref="BN4:BN67" si="23">BC4</f>
        <v>26.63</v>
      </c>
      <c r="BO4" s="8">
        <f t="shared" ref="BO4:BO67" si="24">BJ4</f>
        <v>26.63</v>
      </c>
      <c r="BP4" s="139">
        <f t="shared" ref="BP4:BP67" si="25">BL4-BN4</f>
        <v>4.2699999999999996</v>
      </c>
      <c r="BQ4" s="139">
        <f t="shared" ref="BQ4:BQ67" si="26">BM4-BO4</f>
        <v>-0.55999999999999872</v>
      </c>
    </row>
    <row r="5" spans="1:69">
      <c r="A5" s="8" t="s">
        <v>47</v>
      </c>
      <c r="B5" s="15">
        <f>'[3]19'!B7</f>
        <v>320</v>
      </c>
      <c r="C5" s="16">
        <f>'[3]19'!C7</f>
        <v>0</v>
      </c>
      <c r="D5" s="16">
        <f>'[3]19'!D7</f>
        <v>0</v>
      </c>
      <c r="E5" s="16">
        <f>'[3]19'!E7</f>
        <v>0</v>
      </c>
      <c r="F5" s="16">
        <f>'[3]19'!F7</f>
        <v>1010</v>
      </c>
      <c r="G5" s="16">
        <f>'[3]19'!G7</f>
        <v>0</v>
      </c>
      <c r="H5" s="17">
        <f t="shared" ref="H5:H68" si="27">SUM(B5:G5)</f>
        <v>1330</v>
      </c>
      <c r="I5" s="15">
        <f>'[3]19'!J7</f>
        <v>270</v>
      </c>
      <c r="J5" s="16">
        <f>'[3]19'!K7</f>
        <v>0</v>
      </c>
      <c r="K5" s="16">
        <f>'[3]19'!L7</f>
        <v>0</v>
      </c>
      <c r="L5" s="16">
        <f>'[3]19'!M7</f>
        <v>0</v>
      </c>
      <c r="M5" s="16">
        <f>'[3]19'!N7</f>
        <v>0</v>
      </c>
      <c r="N5" s="16">
        <f>'[3]19'!O7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26.63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26.63</v>
      </c>
      <c r="AE5" s="8">
        <f t="shared" si="11"/>
        <v>26.63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26.63</v>
      </c>
      <c r="AL5" s="8">
        <f t="shared" si="3"/>
        <v>216.74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216.74</v>
      </c>
      <c r="AT5" s="8">
        <v>25.71</v>
      </c>
      <c r="AU5" s="8">
        <v>25.71</v>
      </c>
      <c r="AW5" s="203">
        <v>26.63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26.63</v>
      </c>
      <c r="BD5" s="203">
        <v>26.63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26.63</v>
      </c>
      <c r="BL5" s="8">
        <f t="shared" si="21"/>
        <v>25.71</v>
      </c>
      <c r="BM5" s="8">
        <f t="shared" si="22"/>
        <v>25.71</v>
      </c>
      <c r="BN5" s="8">
        <f t="shared" si="23"/>
        <v>26.63</v>
      </c>
      <c r="BO5" s="8">
        <f t="shared" si="24"/>
        <v>26.63</v>
      </c>
      <c r="BP5" s="139">
        <f t="shared" si="25"/>
        <v>-0.91999999999999815</v>
      </c>
      <c r="BQ5" s="139">
        <f t="shared" si="26"/>
        <v>-0.91999999999999815</v>
      </c>
    </row>
    <row r="6" spans="1:69">
      <c r="A6" s="8" t="s">
        <v>48</v>
      </c>
      <c r="B6" s="15">
        <f>'[3]19'!B8</f>
        <v>320</v>
      </c>
      <c r="C6" s="16">
        <f>'[3]19'!C8</f>
        <v>0</v>
      </c>
      <c r="D6" s="16">
        <f>'[3]19'!D8</f>
        <v>0</v>
      </c>
      <c r="E6" s="16">
        <f>'[3]19'!E8</f>
        <v>0</v>
      </c>
      <c r="F6" s="16">
        <f>'[3]19'!F8</f>
        <v>1010</v>
      </c>
      <c r="G6" s="16">
        <f>'[3]19'!G8</f>
        <v>0</v>
      </c>
      <c r="H6" s="17">
        <f t="shared" si="27"/>
        <v>1330</v>
      </c>
      <c r="I6" s="15">
        <f>'[3]19'!J8</f>
        <v>270</v>
      </c>
      <c r="J6" s="16">
        <f>'[3]19'!K8</f>
        <v>0</v>
      </c>
      <c r="K6" s="16">
        <f>'[3]19'!L8</f>
        <v>0</v>
      </c>
      <c r="L6" s="16">
        <f>'[3]19'!M8</f>
        <v>0</v>
      </c>
      <c r="M6" s="16">
        <f>'[3]19'!N8</f>
        <v>0</v>
      </c>
      <c r="N6" s="16">
        <f>'[3]19'!O8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26.63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26.63</v>
      </c>
      <c r="AE6" s="8">
        <f t="shared" si="11"/>
        <v>26.63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26.63</v>
      </c>
      <c r="AL6" s="8">
        <f t="shared" si="3"/>
        <v>216.74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216.74</v>
      </c>
      <c r="AT6" s="8">
        <v>25.71</v>
      </c>
      <c r="AU6" s="8">
        <v>25.71</v>
      </c>
      <c r="AW6" s="203">
        <v>26.63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26.63</v>
      </c>
      <c r="BD6" s="203">
        <v>26.63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26.63</v>
      </c>
      <c r="BL6" s="8">
        <f t="shared" si="21"/>
        <v>25.71</v>
      </c>
      <c r="BM6" s="8">
        <f t="shared" si="22"/>
        <v>25.71</v>
      </c>
      <c r="BN6" s="8">
        <f t="shared" si="23"/>
        <v>26.63</v>
      </c>
      <c r="BO6" s="8">
        <f t="shared" si="24"/>
        <v>26.63</v>
      </c>
      <c r="BP6" s="139">
        <f t="shared" si="25"/>
        <v>-0.91999999999999815</v>
      </c>
      <c r="BQ6" s="139">
        <f t="shared" si="26"/>
        <v>-0.91999999999999815</v>
      </c>
    </row>
    <row r="7" spans="1:69">
      <c r="A7" s="8" t="s">
        <v>49</v>
      </c>
      <c r="B7" s="15">
        <f>'[3]19'!B9</f>
        <v>320</v>
      </c>
      <c r="C7" s="16">
        <f>'[3]19'!C9</f>
        <v>0</v>
      </c>
      <c r="D7" s="16">
        <f>'[3]19'!D9</f>
        <v>0</v>
      </c>
      <c r="E7" s="16">
        <f>'[3]19'!E9</f>
        <v>0</v>
      </c>
      <c r="F7" s="16">
        <f>'[3]19'!F9</f>
        <v>1010</v>
      </c>
      <c r="G7" s="16">
        <f>'[3]19'!G9</f>
        <v>0</v>
      </c>
      <c r="H7" s="17">
        <f t="shared" si="27"/>
        <v>1330</v>
      </c>
      <c r="I7" s="15">
        <f>'[3]19'!J9</f>
        <v>270</v>
      </c>
      <c r="J7" s="16">
        <f>'[3]19'!K9</f>
        <v>0</v>
      </c>
      <c r="K7" s="16">
        <f>'[3]19'!L9</f>
        <v>0</v>
      </c>
      <c r="L7" s="16">
        <f>'[3]19'!M9</f>
        <v>0</v>
      </c>
      <c r="M7" s="16">
        <f>'[3]19'!N9</f>
        <v>0</v>
      </c>
      <c r="N7" s="16">
        <f>'[3]19'!O9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26.63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26.63</v>
      </c>
      <c r="AE7" s="8">
        <f t="shared" si="11"/>
        <v>26.63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26.63</v>
      </c>
      <c r="AL7" s="8">
        <f t="shared" si="3"/>
        <v>216.74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216.74</v>
      </c>
      <c r="AT7" s="8">
        <v>25.71</v>
      </c>
      <c r="AU7" s="8">
        <v>25.71</v>
      </c>
      <c r="AW7" s="203">
        <v>26.63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26.63</v>
      </c>
      <c r="BD7" s="203">
        <v>26.63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26.63</v>
      </c>
      <c r="BL7" s="8">
        <f t="shared" si="21"/>
        <v>25.71</v>
      </c>
      <c r="BM7" s="8">
        <f t="shared" si="22"/>
        <v>25.71</v>
      </c>
      <c r="BN7" s="8">
        <f t="shared" si="23"/>
        <v>26.63</v>
      </c>
      <c r="BO7" s="8">
        <f t="shared" si="24"/>
        <v>26.63</v>
      </c>
      <c r="BP7" s="139">
        <f t="shared" si="25"/>
        <v>-0.91999999999999815</v>
      </c>
      <c r="BQ7" s="139">
        <f t="shared" si="26"/>
        <v>-0.91999999999999815</v>
      </c>
    </row>
    <row r="8" spans="1:69">
      <c r="A8" s="8" t="s">
        <v>50</v>
      </c>
      <c r="B8" s="15">
        <f>'[3]19'!B10</f>
        <v>320</v>
      </c>
      <c r="C8" s="16">
        <f>'[3]19'!C10</f>
        <v>0</v>
      </c>
      <c r="D8" s="16">
        <f>'[3]19'!D10</f>
        <v>0</v>
      </c>
      <c r="E8" s="16">
        <f>'[3]19'!E10</f>
        <v>0</v>
      </c>
      <c r="F8" s="16">
        <f>'[3]19'!F10</f>
        <v>1010</v>
      </c>
      <c r="G8" s="16">
        <f>'[3]19'!G10</f>
        <v>0</v>
      </c>
      <c r="H8" s="17">
        <f t="shared" si="27"/>
        <v>1330</v>
      </c>
      <c r="I8" s="15">
        <f>'[3]19'!J10</f>
        <v>270</v>
      </c>
      <c r="J8" s="16">
        <f>'[3]19'!K10</f>
        <v>0</v>
      </c>
      <c r="K8" s="16">
        <f>'[3]19'!L10</f>
        <v>0</v>
      </c>
      <c r="L8" s="16">
        <f>'[3]19'!M10</f>
        <v>0</v>
      </c>
      <c r="M8" s="16">
        <f>'[3]19'!N10</f>
        <v>0</v>
      </c>
      <c r="N8" s="16">
        <f>'[3]19'!O10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26.63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26.63</v>
      </c>
      <c r="AE8" s="8">
        <f t="shared" si="11"/>
        <v>26.63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26.63</v>
      </c>
      <c r="AL8" s="8">
        <f t="shared" si="3"/>
        <v>216.74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216.74</v>
      </c>
      <c r="AT8" s="8">
        <v>25.71</v>
      </c>
      <c r="AU8" s="8">
        <v>25.71</v>
      </c>
      <c r="AW8" s="203">
        <v>26.63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26.63</v>
      </c>
      <c r="BD8" s="203">
        <v>26.63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26.63</v>
      </c>
      <c r="BL8" s="8">
        <f t="shared" si="21"/>
        <v>25.71</v>
      </c>
      <c r="BM8" s="8">
        <f t="shared" si="22"/>
        <v>25.71</v>
      </c>
      <c r="BN8" s="8">
        <f t="shared" si="23"/>
        <v>26.63</v>
      </c>
      <c r="BO8" s="8">
        <f t="shared" si="24"/>
        <v>26.63</v>
      </c>
      <c r="BP8" s="139">
        <f t="shared" si="25"/>
        <v>-0.91999999999999815</v>
      </c>
      <c r="BQ8" s="139">
        <f t="shared" si="26"/>
        <v>-0.91999999999999815</v>
      </c>
    </row>
    <row r="9" spans="1:69">
      <c r="A9" s="8" t="s">
        <v>51</v>
      </c>
      <c r="B9" s="15">
        <f>'[3]19'!B11</f>
        <v>320</v>
      </c>
      <c r="C9" s="16">
        <f>'[3]19'!C11</f>
        <v>0</v>
      </c>
      <c r="D9" s="16">
        <f>'[3]19'!D11</f>
        <v>0</v>
      </c>
      <c r="E9" s="16">
        <f>'[3]19'!E11</f>
        <v>0</v>
      </c>
      <c r="F9" s="16">
        <f>'[3]19'!F11</f>
        <v>1010</v>
      </c>
      <c r="G9" s="16">
        <f>'[3]19'!G11</f>
        <v>0</v>
      </c>
      <c r="H9" s="17">
        <f t="shared" si="27"/>
        <v>1330</v>
      </c>
      <c r="I9" s="15">
        <f>'[3]19'!J11</f>
        <v>270</v>
      </c>
      <c r="J9" s="16">
        <f>'[3]19'!K11</f>
        <v>0</v>
      </c>
      <c r="K9" s="16">
        <f>'[3]19'!L11</f>
        <v>0</v>
      </c>
      <c r="L9" s="16">
        <f>'[3]19'!M11</f>
        <v>0</v>
      </c>
      <c r="M9" s="16">
        <f>'[3]19'!N11</f>
        <v>0</v>
      </c>
      <c r="N9" s="16">
        <f>'[3]19'!O11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26.63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26.63</v>
      </c>
      <c r="AE9" s="8">
        <f t="shared" si="11"/>
        <v>26.63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26.63</v>
      </c>
      <c r="AL9" s="8">
        <f t="shared" si="3"/>
        <v>216.74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216.74</v>
      </c>
      <c r="AT9" s="8">
        <v>25.71</v>
      </c>
      <c r="AU9" s="8">
        <v>25.71</v>
      </c>
      <c r="AW9" s="203">
        <v>26.63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26.63</v>
      </c>
      <c r="BD9" s="203">
        <v>26.63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26.63</v>
      </c>
      <c r="BL9" s="8">
        <f t="shared" si="21"/>
        <v>25.71</v>
      </c>
      <c r="BM9" s="8">
        <f t="shared" si="22"/>
        <v>25.71</v>
      </c>
      <c r="BN9" s="8">
        <f t="shared" si="23"/>
        <v>26.63</v>
      </c>
      <c r="BO9" s="8">
        <f t="shared" si="24"/>
        <v>26.63</v>
      </c>
      <c r="BP9" s="139">
        <f t="shared" si="25"/>
        <v>-0.91999999999999815</v>
      </c>
      <c r="BQ9" s="139">
        <f t="shared" si="26"/>
        <v>-0.91999999999999815</v>
      </c>
    </row>
    <row r="10" spans="1:69">
      <c r="A10" s="8" t="s">
        <v>52</v>
      </c>
      <c r="B10" s="15">
        <f>'[3]19'!B12</f>
        <v>320</v>
      </c>
      <c r="C10" s="16">
        <f>'[3]19'!C12</f>
        <v>0</v>
      </c>
      <c r="D10" s="16">
        <f>'[3]19'!D12</f>
        <v>0</v>
      </c>
      <c r="E10" s="16">
        <f>'[3]19'!E12</f>
        <v>0</v>
      </c>
      <c r="F10" s="16">
        <f>'[3]19'!F12</f>
        <v>1010</v>
      </c>
      <c r="G10" s="16">
        <f>'[3]19'!G12</f>
        <v>0</v>
      </c>
      <c r="H10" s="17">
        <f t="shared" si="27"/>
        <v>1330</v>
      </c>
      <c r="I10" s="15">
        <f>'[3]19'!J12</f>
        <v>270</v>
      </c>
      <c r="J10" s="16">
        <f>'[3]19'!K12</f>
        <v>0</v>
      </c>
      <c r="K10" s="16">
        <f>'[3]19'!L12</f>
        <v>0</v>
      </c>
      <c r="L10" s="16">
        <f>'[3]19'!M12</f>
        <v>0</v>
      </c>
      <c r="M10" s="16">
        <f>'[3]19'!N12</f>
        <v>0</v>
      </c>
      <c r="N10" s="16">
        <f>'[3]19'!O12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26.63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26.63</v>
      </c>
      <c r="AE10" s="8">
        <f t="shared" si="11"/>
        <v>26.63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26.63</v>
      </c>
      <c r="AL10" s="8">
        <f t="shared" si="3"/>
        <v>216.74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216.74</v>
      </c>
      <c r="AT10" s="8">
        <v>25.71</v>
      </c>
      <c r="AU10" s="8">
        <v>25.71</v>
      </c>
      <c r="AW10" s="203">
        <v>26.63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26.63</v>
      </c>
      <c r="BD10" s="203">
        <v>26.63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26.63</v>
      </c>
      <c r="BL10" s="8">
        <f t="shared" si="21"/>
        <v>25.71</v>
      </c>
      <c r="BM10" s="8">
        <f t="shared" si="22"/>
        <v>25.71</v>
      </c>
      <c r="BN10" s="8">
        <f t="shared" si="23"/>
        <v>26.63</v>
      </c>
      <c r="BO10" s="8">
        <f t="shared" si="24"/>
        <v>26.63</v>
      </c>
      <c r="BP10" s="139">
        <f t="shared" si="25"/>
        <v>-0.91999999999999815</v>
      </c>
      <c r="BQ10" s="139">
        <f t="shared" si="26"/>
        <v>-0.91999999999999815</v>
      </c>
    </row>
    <row r="11" spans="1:69">
      <c r="A11" s="8" t="s">
        <v>53</v>
      </c>
      <c r="B11" s="15">
        <f>'[3]19'!B13</f>
        <v>320</v>
      </c>
      <c r="C11" s="16">
        <f>'[3]19'!C13</f>
        <v>0</v>
      </c>
      <c r="D11" s="16">
        <f>'[3]19'!D13</f>
        <v>0</v>
      </c>
      <c r="E11" s="16">
        <f>'[3]19'!E13</f>
        <v>0</v>
      </c>
      <c r="F11" s="16">
        <f>'[3]19'!F13</f>
        <v>1010</v>
      </c>
      <c r="G11" s="16">
        <f>'[3]19'!G13</f>
        <v>0</v>
      </c>
      <c r="H11" s="17">
        <f t="shared" si="27"/>
        <v>1330</v>
      </c>
      <c r="I11" s="15">
        <f>'[3]19'!J13</f>
        <v>270</v>
      </c>
      <c r="J11" s="16">
        <f>'[3]19'!K13</f>
        <v>0</v>
      </c>
      <c r="K11" s="16">
        <f>'[3]19'!L13</f>
        <v>0</v>
      </c>
      <c r="L11" s="16">
        <f>'[3]19'!M13</f>
        <v>0</v>
      </c>
      <c r="M11" s="16">
        <f>'[3]19'!N13</f>
        <v>0</v>
      </c>
      <c r="N11" s="16">
        <f>'[3]19'!O13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26.63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26.63</v>
      </c>
      <c r="AE11" s="8">
        <f t="shared" si="11"/>
        <v>26.63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26.63</v>
      </c>
      <c r="AL11" s="8">
        <f t="shared" si="3"/>
        <v>216.74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216.74</v>
      </c>
      <c r="AT11" s="8">
        <v>25.71</v>
      </c>
      <c r="AU11" s="8">
        <v>25.71</v>
      </c>
      <c r="AW11" s="203">
        <v>26.63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26.63</v>
      </c>
      <c r="BD11" s="203">
        <v>26.63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26.63</v>
      </c>
      <c r="BL11" s="8">
        <f t="shared" si="21"/>
        <v>25.71</v>
      </c>
      <c r="BM11" s="8">
        <f t="shared" si="22"/>
        <v>25.71</v>
      </c>
      <c r="BN11" s="8">
        <f t="shared" si="23"/>
        <v>26.63</v>
      </c>
      <c r="BO11" s="8">
        <f t="shared" si="24"/>
        <v>26.63</v>
      </c>
      <c r="BP11" s="139">
        <f t="shared" si="25"/>
        <v>-0.91999999999999815</v>
      </c>
      <c r="BQ11" s="139">
        <f t="shared" si="26"/>
        <v>-0.91999999999999815</v>
      </c>
    </row>
    <row r="12" spans="1:69">
      <c r="A12" s="8" t="s">
        <v>54</v>
      </c>
      <c r="B12" s="15">
        <f>'[3]19'!B14</f>
        <v>320</v>
      </c>
      <c r="C12" s="16">
        <f>'[3]19'!C14</f>
        <v>0</v>
      </c>
      <c r="D12" s="16">
        <f>'[3]19'!D14</f>
        <v>0</v>
      </c>
      <c r="E12" s="16">
        <f>'[3]19'!E14</f>
        <v>0</v>
      </c>
      <c r="F12" s="16">
        <f>'[3]19'!F14</f>
        <v>1010</v>
      </c>
      <c r="G12" s="16">
        <f>'[3]19'!G14</f>
        <v>0</v>
      </c>
      <c r="H12" s="17">
        <f t="shared" si="27"/>
        <v>1330</v>
      </c>
      <c r="I12" s="15">
        <f>'[3]19'!J14</f>
        <v>270</v>
      </c>
      <c r="J12" s="16">
        <f>'[3]19'!K14</f>
        <v>0</v>
      </c>
      <c r="K12" s="16">
        <f>'[3]19'!L14</f>
        <v>0</v>
      </c>
      <c r="L12" s="16">
        <f>'[3]19'!M14</f>
        <v>0</v>
      </c>
      <c r="M12" s="16">
        <f>'[3]19'!N14</f>
        <v>0</v>
      </c>
      <c r="N12" s="16">
        <f>'[3]19'!O14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26.63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26.63</v>
      </c>
      <c r="AE12" s="8">
        <f t="shared" si="11"/>
        <v>26.63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26.63</v>
      </c>
      <c r="AL12" s="8">
        <f t="shared" si="3"/>
        <v>216.74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216.74</v>
      </c>
      <c r="AT12" s="8">
        <v>25.71</v>
      </c>
      <c r="AU12" s="8">
        <v>25.71</v>
      </c>
      <c r="AW12" s="203">
        <v>26.63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26.63</v>
      </c>
      <c r="BD12" s="203">
        <v>26.63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26.63</v>
      </c>
      <c r="BL12" s="8">
        <f t="shared" si="21"/>
        <v>25.71</v>
      </c>
      <c r="BM12" s="8">
        <f t="shared" si="22"/>
        <v>25.71</v>
      </c>
      <c r="BN12" s="8">
        <f t="shared" si="23"/>
        <v>26.63</v>
      </c>
      <c r="BO12" s="8">
        <f t="shared" si="24"/>
        <v>26.63</v>
      </c>
      <c r="BP12" s="139">
        <f t="shared" si="25"/>
        <v>-0.91999999999999815</v>
      </c>
      <c r="BQ12" s="139">
        <f t="shared" si="26"/>
        <v>-0.91999999999999815</v>
      </c>
    </row>
    <row r="13" spans="1:69">
      <c r="A13" s="8" t="s">
        <v>55</v>
      </c>
      <c r="B13" s="15">
        <f>'[3]19'!B15</f>
        <v>320</v>
      </c>
      <c r="C13" s="16">
        <f>'[3]19'!C15</f>
        <v>0</v>
      </c>
      <c r="D13" s="16">
        <f>'[3]19'!D15</f>
        <v>0</v>
      </c>
      <c r="E13" s="16">
        <f>'[3]19'!E15</f>
        <v>0</v>
      </c>
      <c r="F13" s="16">
        <f>'[3]19'!F15</f>
        <v>1010</v>
      </c>
      <c r="G13" s="16">
        <f>'[3]19'!G15</f>
        <v>0</v>
      </c>
      <c r="H13" s="17">
        <f t="shared" si="27"/>
        <v>1330</v>
      </c>
      <c r="I13" s="15">
        <f>'[3]19'!J15</f>
        <v>270</v>
      </c>
      <c r="J13" s="16">
        <f>'[3]19'!K15</f>
        <v>0</v>
      </c>
      <c r="K13" s="16">
        <f>'[3]19'!L15</f>
        <v>0</v>
      </c>
      <c r="L13" s="16">
        <f>'[3]19'!M15</f>
        <v>0</v>
      </c>
      <c r="M13" s="16">
        <f>'[3]19'!N15</f>
        <v>0</v>
      </c>
      <c r="N13" s="16">
        <f>'[3]19'!O15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26.63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26.63</v>
      </c>
      <c r="AE13" s="8">
        <f t="shared" si="11"/>
        <v>26.63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26.63</v>
      </c>
      <c r="AL13" s="8">
        <f t="shared" si="3"/>
        <v>216.74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216.74</v>
      </c>
      <c r="AT13" s="8">
        <v>25.71</v>
      </c>
      <c r="AU13" s="8">
        <v>25.71</v>
      </c>
      <c r="AW13" s="203">
        <v>26.63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26.63</v>
      </c>
      <c r="BD13" s="203">
        <v>26.63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26.63</v>
      </c>
      <c r="BL13" s="8">
        <f t="shared" si="21"/>
        <v>25.71</v>
      </c>
      <c r="BM13" s="8">
        <f t="shared" si="22"/>
        <v>25.71</v>
      </c>
      <c r="BN13" s="8">
        <f t="shared" si="23"/>
        <v>26.63</v>
      </c>
      <c r="BO13" s="8">
        <f t="shared" si="24"/>
        <v>26.63</v>
      </c>
      <c r="BP13" s="139">
        <f t="shared" si="25"/>
        <v>-0.91999999999999815</v>
      </c>
      <c r="BQ13" s="139">
        <f t="shared" si="26"/>
        <v>-0.91999999999999815</v>
      </c>
    </row>
    <row r="14" spans="1:69">
      <c r="A14" s="8" t="s">
        <v>56</v>
      </c>
      <c r="B14" s="15">
        <f>'[3]19'!B16</f>
        <v>320</v>
      </c>
      <c r="C14" s="16">
        <f>'[3]19'!C16</f>
        <v>0</v>
      </c>
      <c r="D14" s="16">
        <f>'[3]19'!D16</f>
        <v>0</v>
      </c>
      <c r="E14" s="16">
        <f>'[3]19'!E16</f>
        <v>0</v>
      </c>
      <c r="F14" s="16">
        <f>'[3]19'!F16</f>
        <v>1010</v>
      </c>
      <c r="G14" s="16">
        <f>'[3]19'!G16</f>
        <v>0</v>
      </c>
      <c r="H14" s="17">
        <f t="shared" si="27"/>
        <v>1330</v>
      </c>
      <c r="I14" s="15">
        <f>'[3]19'!J16</f>
        <v>270</v>
      </c>
      <c r="J14" s="16">
        <f>'[3]19'!K16</f>
        <v>0</v>
      </c>
      <c r="K14" s="16">
        <f>'[3]19'!L16</f>
        <v>0</v>
      </c>
      <c r="L14" s="16">
        <f>'[3]19'!M16</f>
        <v>0</v>
      </c>
      <c r="M14" s="16">
        <f>'[3]19'!N16</f>
        <v>0</v>
      </c>
      <c r="N14" s="16">
        <f>'[3]19'!O16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26.63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26.63</v>
      </c>
      <c r="AE14" s="8">
        <f t="shared" si="11"/>
        <v>26.63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26.63</v>
      </c>
      <c r="AL14" s="8">
        <f t="shared" si="3"/>
        <v>216.74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216.74</v>
      </c>
      <c r="AT14" s="8">
        <v>25.71</v>
      </c>
      <c r="AU14" s="8">
        <v>25.71</v>
      </c>
      <c r="AW14" s="203">
        <v>26.63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26.63</v>
      </c>
      <c r="BD14" s="203">
        <v>26.63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26.63</v>
      </c>
      <c r="BL14" s="8">
        <f t="shared" si="21"/>
        <v>25.71</v>
      </c>
      <c r="BM14" s="8">
        <f t="shared" si="22"/>
        <v>25.71</v>
      </c>
      <c r="BN14" s="8">
        <f t="shared" si="23"/>
        <v>26.63</v>
      </c>
      <c r="BO14" s="8">
        <f t="shared" si="24"/>
        <v>26.63</v>
      </c>
      <c r="BP14" s="139">
        <f t="shared" si="25"/>
        <v>-0.91999999999999815</v>
      </c>
      <c r="BQ14" s="139">
        <f t="shared" si="26"/>
        <v>-0.91999999999999815</v>
      </c>
    </row>
    <row r="15" spans="1:69">
      <c r="A15" s="8" t="s">
        <v>57</v>
      </c>
      <c r="B15" s="15">
        <f>'[3]19'!B17</f>
        <v>320</v>
      </c>
      <c r="C15" s="16">
        <f>'[3]19'!C17</f>
        <v>0</v>
      </c>
      <c r="D15" s="16">
        <f>'[3]19'!D17</f>
        <v>0</v>
      </c>
      <c r="E15" s="16">
        <f>'[3]19'!E17</f>
        <v>0</v>
      </c>
      <c r="F15" s="16">
        <f>'[3]19'!F17</f>
        <v>1010</v>
      </c>
      <c r="G15" s="16">
        <f>'[3]19'!G17</f>
        <v>0</v>
      </c>
      <c r="H15" s="17">
        <f t="shared" si="27"/>
        <v>1330</v>
      </c>
      <c r="I15" s="15">
        <f>'[3]19'!J17</f>
        <v>270</v>
      </c>
      <c r="J15" s="16">
        <f>'[3]19'!K17</f>
        <v>0</v>
      </c>
      <c r="K15" s="16">
        <f>'[3]19'!L17</f>
        <v>0</v>
      </c>
      <c r="L15" s="16">
        <f>'[3]19'!M17</f>
        <v>0</v>
      </c>
      <c r="M15" s="16">
        <f>'[3]19'!N17</f>
        <v>0</v>
      </c>
      <c r="N15" s="16">
        <f>'[3]19'!O17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26.63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26.63</v>
      </c>
      <c r="AE15" s="8">
        <f t="shared" si="11"/>
        <v>26.63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26.63</v>
      </c>
      <c r="AL15" s="8">
        <f t="shared" si="3"/>
        <v>216.74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216.74</v>
      </c>
      <c r="AT15" s="8">
        <v>25.71</v>
      </c>
      <c r="AU15" s="8">
        <v>25.71</v>
      </c>
      <c r="AW15" s="203">
        <v>26.63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26.63</v>
      </c>
      <c r="BD15" s="203">
        <v>26.63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26.63</v>
      </c>
      <c r="BL15" s="8">
        <f t="shared" si="21"/>
        <v>25.71</v>
      </c>
      <c r="BM15" s="8">
        <f t="shared" si="22"/>
        <v>25.71</v>
      </c>
      <c r="BN15" s="8">
        <f t="shared" si="23"/>
        <v>26.63</v>
      </c>
      <c r="BO15" s="8">
        <f t="shared" si="24"/>
        <v>26.63</v>
      </c>
      <c r="BP15" s="139">
        <f t="shared" si="25"/>
        <v>-0.91999999999999815</v>
      </c>
      <c r="BQ15" s="139">
        <f t="shared" si="26"/>
        <v>-0.91999999999999815</v>
      </c>
    </row>
    <row r="16" spans="1:69">
      <c r="A16" s="8" t="s">
        <v>58</v>
      </c>
      <c r="B16" s="15">
        <f>'[3]19'!B18</f>
        <v>320</v>
      </c>
      <c r="C16" s="16">
        <f>'[3]19'!C18</f>
        <v>0</v>
      </c>
      <c r="D16" s="16">
        <f>'[3]19'!D18</f>
        <v>0</v>
      </c>
      <c r="E16" s="16">
        <f>'[3]19'!E18</f>
        <v>0</v>
      </c>
      <c r="F16" s="16">
        <f>'[3]19'!F18</f>
        <v>1010</v>
      </c>
      <c r="G16" s="16">
        <f>'[3]19'!G18</f>
        <v>0</v>
      </c>
      <c r="H16" s="17">
        <f t="shared" si="27"/>
        <v>1330</v>
      </c>
      <c r="I16" s="15">
        <f>'[3]19'!J18</f>
        <v>270</v>
      </c>
      <c r="J16" s="16">
        <f>'[3]19'!K18</f>
        <v>0</v>
      </c>
      <c r="K16" s="16">
        <f>'[3]19'!L18</f>
        <v>0</v>
      </c>
      <c r="L16" s="16">
        <f>'[3]19'!M18</f>
        <v>0</v>
      </c>
      <c r="M16" s="16">
        <f>'[3]19'!N18</f>
        <v>0</v>
      </c>
      <c r="N16" s="16">
        <f>'[3]19'!O18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26.63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26.63</v>
      </c>
      <c r="AE16" s="8">
        <f t="shared" si="11"/>
        <v>26.63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26.63</v>
      </c>
      <c r="AL16" s="8">
        <f t="shared" si="3"/>
        <v>216.74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216.74</v>
      </c>
      <c r="AT16" s="8">
        <v>25.71</v>
      </c>
      <c r="AU16" s="8">
        <v>25.71</v>
      </c>
      <c r="AW16" s="203">
        <v>26.63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26.63</v>
      </c>
      <c r="BD16" s="203">
        <v>26.63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26.63</v>
      </c>
      <c r="BL16" s="8">
        <f t="shared" si="21"/>
        <v>25.71</v>
      </c>
      <c r="BM16" s="8">
        <f t="shared" si="22"/>
        <v>25.71</v>
      </c>
      <c r="BN16" s="8">
        <f t="shared" si="23"/>
        <v>26.63</v>
      </c>
      <c r="BO16" s="8">
        <f t="shared" si="24"/>
        <v>26.63</v>
      </c>
      <c r="BP16" s="139">
        <f t="shared" si="25"/>
        <v>-0.91999999999999815</v>
      </c>
      <c r="BQ16" s="139">
        <f t="shared" si="26"/>
        <v>-0.91999999999999815</v>
      </c>
    </row>
    <row r="17" spans="1:69">
      <c r="A17" s="8" t="s">
        <v>59</v>
      </c>
      <c r="B17" s="15">
        <f>'[3]19'!B19</f>
        <v>320</v>
      </c>
      <c r="C17" s="16">
        <f>'[3]19'!C19</f>
        <v>0</v>
      </c>
      <c r="D17" s="16">
        <f>'[3]19'!D19</f>
        <v>0</v>
      </c>
      <c r="E17" s="16">
        <f>'[3]19'!E19</f>
        <v>0</v>
      </c>
      <c r="F17" s="16">
        <f>'[3]19'!F19</f>
        <v>1010</v>
      </c>
      <c r="G17" s="16">
        <f>'[3]19'!G19</f>
        <v>0</v>
      </c>
      <c r="H17" s="17">
        <f t="shared" si="27"/>
        <v>1330</v>
      </c>
      <c r="I17" s="15">
        <f>'[3]19'!J19</f>
        <v>270</v>
      </c>
      <c r="J17" s="16">
        <f>'[3]19'!K19</f>
        <v>0</v>
      </c>
      <c r="K17" s="16">
        <f>'[3]19'!L19</f>
        <v>0</v>
      </c>
      <c r="L17" s="16">
        <f>'[3]19'!M19</f>
        <v>0</v>
      </c>
      <c r="M17" s="16">
        <f>'[3]19'!N19</f>
        <v>0</v>
      </c>
      <c r="N17" s="16">
        <f>'[3]19'!O19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26.63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26.63</v>
      </c>
      <c r="AE17" s="8">
        <f t="shared" si="11"/>
        <v>26.63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26.63</v>
      </c>
      <c r="AL17" s="8">
        <f t="shared" si="3"/>
        <v>216.74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216.74</v>
      </c>
      <c r="AT17" s="8">
        <v>25.71</v>
      </c>
      <c r="AU17" s="8">
        <v>25.71</v>
      </c>
      <c r="AW17" s="203">
        <v>26.63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26.63</v>
      </c>
      <c r="BD17" s="203">
        <v>26.63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26.63</v>
      </c>
      <c r="BL17" s="8">
        <f t="shared" si="21"/>
        <v>25.71</v>
      </c>
      <c r="BM17" s="8">
        <f t="shared" si="22"/>
        <v>25.71</v>
      </c>
      <c r="BN17" s="8">
        <f t="shared" si="23"/>
        <v>26.63</v>
      </c>
      <c r="BO17" s="8">
        <f t="shared" si="24"/>
        <v>26.63</v>
      </c>
      <c r="BP17" s="139">
        <f t="shared" si="25"/>
        <v>-0.91999999999999815</v>
      </c>
      <c r="BQ17" s="139">
        <f t="shared" si="26"/>
        <v>-0.91999999999999815</v>
      </c>
    </row>
    <row r="18" spans="1:69">
      <c r="A18" s="8" t="s">
        <v>60</v>
      </c>
      <c r="B18" s="15">
        <f>'[3]19'!B20</f>
        <v>320</v>
      </c>
      <c r="C18" s="16">
        <f>'[3]19'!C20</f>
        <v>0</v>
      </c>
      <c r="D18" s="16">
        <f>'[3]19'!D20</f>
        <v>0</v>
      </c>
      <c r="E18" s="16">
        <f>'[3]19'!E20</f>
        <v>0</v>
      </c>
      <c r="F18" s="16">
        <f>'[3]19'!F20</f>
        <v>1010</v>
      </c>
      <c r="G18" s="16">
        <f>'[3]19'!G20</f>
        <v>0</v>
      </c>
      <c r="H18" s="17">
        <f t="shared" si="27"/>
        <v>1330</v>
      </c>
      <c r="I18" s="15">
        <f>'[3]19'!J20</f>
        <v>270</v>
      </c>
      <c r="J18" s="16">
        <f>'[3]19'!K20</f>
        <v>0</v>
      </c>
      <c r="K18" s="16">
        <f>'[3]19'!L20</f>
        <v>0</v>
      </c>
      <c r="L18" s="16">
        <f>'[3]19'!M20</f>
        <v>0</v>
      </c>
      <c r="M18" s="16">
        <f>'[3]19'!N20</f>
        <v>0</v>
      </c>
      <c r="N18" s="16">
        <f>'[3]19'!O20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26.63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26.63</v>
      </c>
      <c r="AE18" s="8">
        <f t="shared" si="11"/>
        <v>26.63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26.63</v>
      </c>
      <c r="AL18" s="8">
        <f t="shared" si="3"/>
        <v>216.74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216.74</v>
      </c>
      <c r="AT18" s="8">
        <v>25.71</v>
      </c>
      <c r="AU18" s="8">
        <v>25.71</v>
      </c>
      <c r="AW18" s="203">
        <v>26.63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26.63</v>
      </c>
      <c r="BD18" s="203">
        <v>26.63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26.63</v>
      </c>
      <c r="BL18" s="8">
        <f t="shared" si="21"/>
        <v>25.71</v>
      </c>
      <c r="BM18" s="8">
        <f t="shared" si="22"/>
        <v>25.71</v>
      </c>
      <c r="BN18" s="8">
        <f t="shared" si="23"/>
        <v>26.63</v>
      </c>
      <c r="BO18" s="8">
        <f t="shared" si="24"/>
        <v>26.63</v>
      </c>
      <c r="BP18" s="139">
        <f t="shared" si="25"/>
        <v>-0.91999999999999815</v>
      </c>
      <c r="BQ18" s="139">
        <f t="shared" si="26"/>
        <v>-0.91999999999999815</v>
      </c>
    </row>
    <row r="19" spans="1:69">
      <c r="A19" s="8" t="s">
        <v>61</v>
      </c>
      <c r="B19" s="15">
        <f>'[3]19'!B21</f>
        <v>320</v>
      </c>
      <c r="C19" s="16">
        <f>'[3]19'!C21</f>
        <v>0</v>
      </c>
      <c r="D19" s="16">
        <f>'[3]19'!D21</f>
        <v>0</v>
      </c>
      <c r="E19" s="16">
        <f>'[3]19'!E21</f>
        <v>0</v>
      </c>
      <c r="F19" s="16">
        <f>'[3]19'!F21</f>
        <v>1010</v>
      </c>
      <c r="G19" s="16">
        <f>'[3]19'!G21</f>
        <v>0</v>
      </c>
      <c r="H19" s="17">
        <f t="shared" si="27"/>
        <v>1330</v>
      </c>
      <c r="I19" s="15">
        <f>'[3]19'!J21</f>
        <v>270</v>
      </c>
      <c r="J19" s="16">
        <f>'[3]19'!K21</f>
        <v>0</v>
      </c>
      <c r="K19" s="16">
        <f>'[3]19'!L21</f>
        <v>0</v>
      </c>
      <c r="L19" s="16">
        <f>'[3]19'!M21</f>
        <v>0</v>
      </c>
      <c r="M19" s="16">
        <f>'[3]19'!N21</f>
        <v>0</v>
      </c>
      <c r="N19" s="16">
        <f>'[3]19'!O21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26.63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26.63</v>
      </c>
      <c r="AE19" s="8">
        <f t="shared" si="11"/>
        <v>26.63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26.63</v>
      </c>
      <c r="AL19" s="8">
        <f t="shared" ref="AL19:AQ61" si="31">Q19-X19-AE19</f>
        <v>216.74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216.74</v>
      </c>
      <c r="AT19" s="8">
        <v>25.71</v>
      </c>
      <c r="AU19" s="8">
        <v>25.71</v>
      </c>
      <c r="AW19" s="203">
        <v>26.63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26.63</v>
      </c>
      <c r="BD19" s="203">
        <v>26.63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26.63</v>
      </c>
      <c r="BL19" s="8">
        <f t="shared" si="21"/>
        <v>25.71</v>
      </c>
      <c r="BM19" s="8">
        <f t="shared" si="22"/>
        <v>25.71</v>
      </c>
      <c r="BN19" s="8">
        <f t="shared" si="23"/>
        <v>26.63</v>
      </c>
      <c r="BO19" s="8">
        <f t="shared" si="24"/>
        <v>26.63</v>
      </c>
      <c r="BP19" s="139">
        <f t="shared" si="25"/>
        <v>-0.91999999999999815</v>
      </c>
      <c r="BQ19" s="139">
        <f t="shared" si="26"/>
        <v>-0.91999999999999815</v>
      </c>
    </row>
    <row r="20" spans="1:69">
      <c r="A20" s="8" t="s">
        <v>62</v>
      </c>
      <c r="B20" s="15">
        <f>'[3]19'!B22</f>
        <v>320</v>
      </c>
      <c r="C20" s="16">
        <f>'[3]19'!C22</f>
        <v>0</v>
      </c>
      <c r="D20" s="16">
        <f>'[3]19'!D22</f>
        <v>0</v>
      </c>
      <c r="E20" s="16">
        <f>'[3]19'!E22</f>
        <v>0</v>
      </c>
      <c r="F20" s="16">
        <f>'[3]19'!F22</f>
        <v>1010</v>
      </c>
      <c r="G20" s="16">
        <f>'[3]19'!G22</f>
        <v>0</v>
      </c>
      <c r="H20" s="17">
        <f t="shared" si="27"/>
        <v>1330</v>
      </c>
      <c r="I20" s="15">
        <f>'[3]19'!J22</f>
        <v>270</v>
      </c>
      <c r="J20" s="16">
        <f>'[3]19'!K22</f>
        <v>0</v>
      </c>
      <c r="K20" s="16">
        <f>'[3]19'!L22</f>
        <v>0</v>
      </c>
      <c r="L20" s="16">
        <f>'[3]19'!M22</f>
        <v>0</v>
      </c>
      <c r="M20" s="16">
        <f>'[3]19'!N22</f>
        <v>0</v>
      </c>
      <c r="N20" s="16">
        <f>'[3]19'!O22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26.63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26.63</v>
      </c>
      <c r="AE20" s="8">
        <f t="shared" si="11"/>
        <v>26.63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26.63</v>
      </c>
      <c r="AL20" s="8">
        <f t="shared" si="31"/>
        <v>216.74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216.74</v>
      </c>
      <c r="AT20" s="8">
        <v>25.71</v>
      </c>
      <c r="AU20" s="8">
        <v>25.71</v>
      </c>
      <c r="AW20" s="203">
        <v>26.63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26.63</v>
      </c>
      <c r="BD20" s="203">
        <v>26.63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26.63</v>
      </c>
      <c r="BL20" s="8">
        <f t="shared" si="21"/>
        <v>25.71</v>
      </c>
      <c r="BM20" s="8">
        <f t="shared" si="22"/>
        <v>25.71</v>
      </c>
      <c r="BN20" s="8">
        <f t="shared" si="23"/>
        <v>26.63</v>
      </c>
      <c r="BO20" s="8">
        <f t="shared" si="24"/>
        <v>26.63</v>
      </c>
      <c r="BP20" s="139">
        <f t="shared" si="25"/>
        <v>-0.91999999999999815</v>
      </c>
      <c r="BQ20" s="139">
        <f t="shared" si="26"/>
        <v>-0.91999999999999815</v>
      </c>
    </row>
    <row r="21" spans="1:69">
      <c r="A21" s="8" t="s">
        <v>63</v>
      </c>
      <c r="B21" s="15">
        <f>'[3]19'!B23</f>
        <v>320</v>
      </c>
      <c r="C21" s="16">
        <f>'[3]19'!C23</f>
        <v>0</v>
      </c>
      <c r="D21" s="16">
        <f>'[3]19'!D23</f>
        <v>0</v>
      </c>
      <c r="E21" s="16">
        <f>'[3]19'!E23</f>
        <v>0</v>
      </c>
      <c r="F21" s="16">
        <f>'[3]19'!F23</f>
        <v>1010</v>
      </c>
      <c r="G21" s="16">
        <f>'[3]19'!G23</f>
        <v>0</v>
      </c>
      <c r="H21" s="17">
        <f t="shared" si="27"/>
        <v>1330</v>
      </c>
      <c r="I21" s="15">
        <f>'[3]19'!J23</f>
        <v>270</v>
      </c>
      <c r="J21" s="16">
        <f>'[3]19'!K23</f>
        <v>0</v>
      </c>
      <c r="K21" s="16">
        <f>'[3]19'!L23</f>
        <v>0</v>
      </c>
      <c r="L21" s="16">
        <f>'[3]19'!M23</f>
        <v>0</v>
      </c>
      <c r="M21" s="16">
        <f>'[3]19'!N23</f>
        <v>0</v>
      </c>
      <c r="N21" s="16">
        <f>'[3]19'!O23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26.63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26.63</v>
      </c>
      <c r="AE21" s="8">
        <f t="shared" si="11"/>
        <v>26.63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26.63</v>
      </c>
      <c r="AL21" s="8">
        <f t="shared" si="31"/>
        <v>216.74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216.74</v>
      </c>
      <c r="AT21" s="8">
        <v>25.71</v>
      </c>
      <c r="AU21" s="8">
        <v>25.71</v>
      </c>
      <c r="AW21" s="203">
        <v>26.63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26.63</v>
      </c>
      <c r="BD21" s="203">
        <v>26.63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26.63</v>
      </c>
      <c r="BL21" s="8">
        <f t="shared" si="21"/>
        <v>25.71</v>
      </c>
      <c r="BM21" s="8">
        <f t="shared" si="22"/>
        <v>25.71</v>
      </c>
      <c r="BN21" s="8">
        <f t="shared" si="23"/>
        <v>26.63</v>
      </c>
      <c r="BO21" s="8">
        <f t="shared" si="24"/>
        <v>26.63</v>
      </c>
      <c r="BP21" s="139">
        <f t="shared" si="25"/>
        <v>-0.91999999999999815</v>
      </c>
      <c r="BQ21" s="139">
        <f t="shared" si="26"/>
        <v>-0.91999999999999815</v>
      </c>
    </row>
    <row r="22" spans="1:69">
      <c r="A22" s="8" t="s">
        <v>64</v>
      </c>
      <c r="B22" s="15">
        <f>'[3]19'!B24</f>
        <v>320</v>
      </c>
      <c r="C22" s="16">
        <f>'[3]19'!C24</f>
        <v>0</v>
      </c>
      <c r="D22" s="16">
        <f>'[3]19'!D24</f>
        <v>0</v>
      </c>
      <c r="E22" s="16">
        <f>'[3]19'!E24</f>
        <v>0</v>
      </c>
      <c r="F22" s="16">
        <f>'[3]19'!F24</f>
        <v>1010</v>
      </c>
      <c r="G22" s="16">
        <f>'[3]19'!G24</f>
        <v>0</v>
      </c>
      <c r="H22" s="17">
        <f t="shared" si="27"/>
        <v>1330</v>
      </c>
      <c r="I22" s="15">
        <f>'[3]19'!J24</f>
        <v>270</v>
      </c>
      <c r="J22" s="16">
        <f>'[3]19'!K24</f>
        <v>0</v>
      </c>
      <c r="K22" s="16">
        <f>'[3]19'!L24</f>
        <v>0</v>
      </c>
      <c r="L22" s="16">
        <f>'[3]19'!M24</f>
        <v>0</v>
      </c>
      <c r="M22" s="16">
        <f>'[3]19'!N24</f>
        <v>0</v>
      </c>
      <c r="N22" s="16">
        <f>'[3]19'!O24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26.63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26.63</v>
      </c>
      <c r="AE22" s="8">
        <f t="shared" si="11"/>
        <v>26.63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26.63</v>
      </c>
      <c r="AL22" s="8">
        <f t="shared" si="31"/>
        <v>216.74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216.74</v>
      </c>
      <c r="AT22" s="8">
        <v>25.71</v>
      </c>
      <c r="AU22" s="8">
        <v>25.71</v>
      </c>
      <c r="AW22" s="203">
        <v>26.63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26.63</v>
      </c>
      <c r="BD22" s="203">
        <v>26.63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26.63</v>
      </c>
      <c r="BL22" s="8">
        <f t="shared" si="21"/>
        <v>25.71</v>
      </c>
      <c r="BM22" s="8">
        <f t="shared" si="22"/>
        <v>25.71</v>
      </c>
      <c r="BN22" s="8">
        <f t="shared" si="23"/>
        <v>26.63</v>
      </c>
      <c r="BO22" s="8">
        <f t="shared" si="24"/>
        <v>26.63</v>
      </c>
      <c r="BP22" s="139">
        <f t="shared" si="25"/>
        <v>-0.91999999999999815</v>
      </c>
      <c r="BQ22" s="139">
        <f t="shared" si="26"/>
        <v>-0.91999999999999815</v>
      </c>
    </row>
    <row r="23" spans="1:69">
      <c r="A23" s="8" t="s">
        <v>65</v>
      </c>
      <c r="B23" s="15">
        <f>'[3]19'!B25</f>
        <v>320</v>
      </c>
      <c r="C23" s="16">
        <f>'[3]19'!C25</f>
        <v>0</v>
      </c>
      <c r="D23" s="16">
        <f>'[3]19'!D25</f>
        <v>0</v>
      </c>
      <c r="E23" s="16">
        <f>'[3]19'!E25</f>
        <v>0</v>
      </c>
      <c r="F23" s="16">
        <f>'[3]19'!F25</f>
        <v>1010</v>
      </c>
      <c r="G23" s="16">
        <f>'[3]19'!G25</f>
        <v>0</v>
      </c>
      <c r="H23" s="17">
        <f t="shared" si="27"/>
        <v>1330</v>
      </c>
      <c r="I23" s="15">
        <f>'[3]19'!J25</f>
        <v>270</v>
      </c>
      <c r="J23" s="16">
        <f>'[3]19'!K25</f>
        <v>0</v>
      </c>
      <c r="K23" s="16">
        <f>'[3]19'!L25</f>
        <v>0</v>
      </c>
      <c r="L23" s="16">
        <f>'[3]19'!M25</f>
        <v>0</v>
      </c>
      <c r="M23" s="16">
        <f>'[3]19'!N25</f>
        <v>0</v>
      </c>
      <c r="N23" s="16">
        <f>'[3]19'!O25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26.63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26.63</v>
      </c>
      <c r="AE23" s="8">
        <f t="shared" si="11"/>
        <v>26.63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26.63</v>
      </c>
      <c r="AL23" s="8">
        <f t="shared" si="31"/>
        <v>216.74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216.74</v>
      </c>
      <c r="AT23" s="8">
        <v>25.71</v>
      </c>
      <c r="AU23" s="8">
        <v>25.71</v>
      </c>
      <c r="AW23" s="203">
        <v>26.63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26.63</v>
      </c>
      <c r="BD23" s="203">
        <v>26.63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26.63</v>
      </c>
      <c r="BL23" s="8">
        <f t="shared" si="21"/>
        <v>25.71</v>
      </c>
      <c r="BM23" s="8">
        <f t="shared" si="22"/>
        <v>25.71</v>
      </c>
      <c r="BN23" s="8">
        <f t="shared" si="23"/>
        <v>26.63</v>
      </c>
      <c r="BO23" s="8">
        <f t="shared" si="24"/>
        <v>26.63</v>
      </c>
      <c r="BP23" s="139">
        <f t="shared" si="25"/>
        <v>-0.91999999999999815</v>
      </c>
      <c r="BQ23" s="139">
        <f t="shared" si="26"/>
        <v>-0.91999999999999815</v>
      </c>
    </row>
    <row r="24" spans="1:69">
      <c r="A24" s="8" t="s">
        <v>66</v>
      </c>
      <c r="B24" s="15">
        <f>'[3]19'!B26</f>
        <v>320</v>
      </c>
      <c r="C24" s="16">
        <f>'[3]19'!C26</f>
        <v>0</v>
      </c>
      <c r="D24" s="16">
        <f>'[3]19'!D26</f>
        <v>0</v>
      </c>
      <c r="E24" s="16">
        <f>'[3]19'!E26</f>
        <v>0</v>
      </c>
      <c r="F24" s="16">
        <f>'[3]19'!F26</f>
        <v>1010</v>
      </c>
      <c r="G24" s="16">
        <f>'[3]19'!G26</f>
        <v>0</v>
      </c>
      <c r="H24" s="17">
        <f t="shared" si="27"/>
        <v>1330</v>
      </c>
      <c r="I24" s="15">
        <f>'[3]19'!J26</f>
        <v>270</v>
      </c>
      <c r="J24" s="16">
        <f>'[3]19'!K26</f>
        <v>0</v>
      </c>
      <c r="K24" s="16">
        <f>'[3]19'!L26</f>
        <v>0</v>
      </c>
      <c r="L24" s="16">
        <f>'[3]19'!M26</f>
        <v>0</v>
      </c>
      <c r="M24" s="16">
        <f>'[3]19'!N26</f>
        <v>0</v>
      </c>
      <c r="N24" s="16">
        <f>'[3]19'!O26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26.63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26.63</v>
      </c>
      <c r="AE24" s="8">
        <f t="shared" si="11"/>
        <v>26.63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26.63</v>
      </c>
      <c r="AL24" s="8">
        <f t="shared" si="31"/>
        <v>216.74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216.74</v>
      </c>
      <c r="AT24" s="8">
        <v>25.71</v>
      </c>
      <c r="AU24" s="8">
        <v>25.71</v>
      </c>
      <c r="AW24" s="203">
        <v>26.63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26.63</v>
      </c>
      <c r="BD24" s="203">
        <v>26.63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26.63</v>
      </c>
      <c r="BL24" s="8">
        <f t="shared" si="21"/>
        <v>25.71</v>
      </c>
      <c r="BM24" s="8">
        <f t="shared" si="22"/>
        <v>25.71</v>
      </c>
      <c r="BN24" s="8">
        <f t="shared" si="23"/>
        <v>26.63</v>
      </c>
      <c r="BO24" s="8">
        <f t="shared" si="24"/>
        <v>26.63</v>
      </c>
      <c r="BP24" s="139">
        <f t="shared" si="25"/>
        <v>-0.91999999999999815</v>
      </c>
      <c r="BQ24" s="139">
        <f t="shared" si="26"/>
        <v>-0.91999999999999815</v>
      </c>
    </row>
    <row r="25" spans="1:69">
      <c r="A25" s="8" t="s">
        <v>67</v>
      </c>
      <c r="B25" s="15">
        <f>'[3]19'!B27</f>
        <v>320</v>
      </c>
      <c r="C25" s="16">
        <f>'[3]19'!C27</f>
        <v>0</v>
      </c>
      <c r="D25" s="16">
        <f>'[3]19'!D27</f>
        <v>0</v>
      </c>
      <c r="E25" s="16">
        <f>'[3]19'!E27</f>
        <v>0</v>
      </c>
      <c r="F25" s="16">
        <f>'[3]19'!F27</f>
        <v>1010</v>
      </c>
      <c r="G25" s="16">
        <f>'[3]19'!G27</f>
        <v>0</v>
      </c>
      <c r="H25" s="17">
        <f t="shared" si="27"/>
        <v>1330</v>
      </c>
      <c r="I25" s="15">
        <f>'[3]19'!J27</f>
        <v>270</v>
      </c>
      <c r="J25" s="16">
        <f>'[3]19'!K27</f>
        <v>0</v>
      </c>
      <c r="K25" s="16">
        <f>'[3]19'!L27</f>
        <v>0</v>
      </c>
      <c r="L25" s="16">
        <f>'[3]19'!M27</f>
        <v>0</v>
      </c>
      <c r="M25" s="16">
        <f>'[3]19'!N27</f>
        <v>0</v>
      </c>
      <c r="N25" s="16">
        <f>'[3]19'!O27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26.63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26.63</v>
      </c>
      <c r="AE25" s="8">
        <f t="shared" si="11"/>
        <v>26.63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26.63</v>
      </c>
      <c r="AL25" s="8">
        <f t="shared" si="31"/>
        <v>216.74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216.74</v>
      </c>
      <c r="AT25" s="8">
        <v>25.71</v>
      </c>
      <c r="AU25" s="8">
        <v>25.71</v>
      </c>
      <c r="AW25" s="203">
        <v>26.63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26.63</v>
      </c>
      <c r="BD25" s="203">
        <v>26.63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26.63</v>
      </c>
      <c r="BL25" s="8">
        <f t="shared" si="21"/>
        <v>25.71</v>
      </c>
      <c r="BM25" s="8">
        <f t="shared" si="22"/>
        <v>25.71</v>
      </c>
      <c r="BN25" s="8">
        <f t="shared" si="23"/>
        <v>26.63</v>
      </c>
      <c r="BO25" s="8">
        <f t="shared" si="24"/>
        <v>26.63</v>
      </c>
      <c r="BP25" s="139">
        <f t="shared" si="25"/>
        <v>-0.91999999999999815</v>
      </c>
      <c r="BQ25" s="139">
        <f t="shared" si="26"/>
        <v>-0.91999999999999815</v>
      </c>
    </row>
    <row r="26" spans="1:69">
      <c r="A26" s="8" t="s">
        <v>68</v>
      </c>
      <c r="B26" s="15">
        <f>'[3]19'!B28</f>
        <v>320</v>
      </c>
      <c r="C26" s="16">
        <f>'[3]19'!C28</f>
        <v>0</v>
      </c>
      <c r="D26" s="16">
        <f>'[3]19'!D28</f>
        <v>0</v>
      </c>
      <c r="E26" s="16">
        <f>'[3]19'!E28</f>
        <v>0</v>
      </c>
      <c r="F26" s="16">
        <f>'[3]19'!F28</f>
        <v>1010</v>
      </c>
      <c r="G26" s="16">
        <f>'[3]19'!G28</f>
        <v>0</v>
      </c>
      <c r="H26" s="17">
        <f t="shared" si="27"/>
        <v>1330</v>
      </c>
      <c r="I26" s="15">
        <f>'[3]19'!J28</f>
        <v>270</v>
      </c>
      <c r="J26" s="16">
        <f>'[3]19'!K28</f>
        <v>0</v>
      </c>
      <c r="K26" s="16">
        <f>'[3]19'!L28</f>
        <v>0</v>
      </c>
      <c r="L26" s="16">
        <f>'[3]19'!M28</f>
        <v>0</v>
      </c>
      <c r="M26" s="16">
        <f>'[3]19'!N28</f>
        <v>0</v>
      </c>
      <c r="N26" s="16">
        <f>'[3]19'!O28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26.63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26.63</v>
      </c>
      <c r="AE26" s="8">
        <f t="shared" si="11"/>
        <v>26.63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26.63</v>
      </c>
      <c r="AL26" s="8">
        <f t="shared" si="31"/>
        <v>216.74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216.74</v>
      </c>
      <c r="AT26" s="8">
        <v>25.71</v>
      </c>
      <c r="AU26" s="8">
        <v>25.71</v>
      </c>
      <c r="AW26" s="203">
        <v>26.63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26.63</v>
      </c>
      <c r="BD26" s="203">
        <v>26.63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26.63</v>
      </c>
      <c r="BL26" s="8">
        <f t="shared" si="21"/>
        <v>25.71</v>
      </c>
      <c r="BM26" s="8">
        <f t="shared" si="22"/>
        <v>25.71</v>
      </c>
      <c r="BN26" s="8">
        <f t="shared" si="23"/>
        <v>26.63</v>
      </c>
      <c r="BO26" s="8">
        <f t="shared" si="24"/>
        <v>26.63</v>
      </c>
      <c r="BP26" s="139">
        <f t="shared" si="25"/>
        <v>-0.91999999999999815</v>
      </c>
      <c r="BQ26" s="139">
        <f t="shared" si="26"/>
        <v>-0.91999999999999815</v>
      </c>
    </row>
    <row r="27" spans="1:69">
      <c r="A27" s="8" t="s">
        <v>69</v>
      </c>
      <c r="B27" s="15">
        <f>'[3]19'!B29</f>
        <v>320</v>
      </c>
      <c r="C27" s="16">
        <f>'[3]19'!C29</f>
        <v>0</v>
      </c>
      <c r="D27" s="16">
        <f>'[3]19'!D29</f>
        <v>0</v>
      </c>
      <c r="E27" s="16">
        <f>'[3]19'!E29</f>
        <v>0</v>
      </c>
      <c r="F27" s="16">
        <f>'[3]19'!F29</f>
        <v>1010</v>
      </c>
      <c r="G27" s="16">
        <f>'[3]19'!G29</f>
        <v>0</v>
      </c>
      <c r="H27" s="17">
        <f t="shared" si="27"/>
        <v>1330</v>
      </c>
      <c r="I27" s="15">
        <f>'[3]19'!J29</f>
        <v>270</v>
      </c>
      <c r="J27" s="16">
        <f>'[3]19'!K29</f>
        <v>0</v>
      </c>
      <c r="K27" s="16">
        <f>'[3]19'!L29</f>
        <v>0</v>
      </c>
      <c r="L27" s="16">
        <f>'[3]19'!M29</f>
        <v>0</v>
      </c>
      <c r="M27" s="16">
        <f>'[3]19'!N29</f>
        <v>0</v>
      </c>
      <c r="N27" s="16">
        <f>'[3]19'!O29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25.96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25.96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212.04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212.04</v>
      </c>
      <c r="AT27" s="8">
        <v>25.06</v>
      </c>
      <c r="AU27" s="8">
        <v>30.9</v>
      </c>
      <c r="AW27" s="203">
        <v>25.96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25.96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25.06</v>
      </c>
      <c r="BM27" s="8">
        <f t="shared" si="22"/>
        <v>30.9</v>
      </c>
      <c r="BN27" s="8">
        <f t="shared" si="23"/>
        <v>25.96</v>
      </c>
      <c r="BO27" s="8">
        <f t="shared" si="24"/>
        <v>32</v>
      </c>
      <c r="BP27" s="139">
        <f t="shared" si="25"/>
        <v>-0.90000000000000213</v>
      </c>
      <c r="BQ27" s="139">
        <f t="shared" si="26"/>
        <v>-1.1000000000000014</v>
      </c>
    </row>
    <row r="28" spans="1:69">
      <c r="A28" s="8" t="s">
        <v>70</v>
      </c>
      <c r="B28" s="15">
        <f>'[3]19'!B30</f>
        <v>320</v>
      </c>
      <c r="C28" s="16">
        <f>'[3]19'!C30</f>
        <v>0</v>
      </c>
      <c r="D28" s="16">
        <f>'[3]19'!D30</f>
        <v>0</v>
      </c>
      <c r="E28" s="16">
        <f>'[3]19'!E30</f>
        <v>0</v>
      </c>
      <c r="F28" s="16">
        <f>'[3]19'!F30</f>
        <v>1010</v>
      </c>
      <c r="G28" s="16">
        <f>'[3]19'!G30</f>
        <v>0</v>
      </c>
      <c r="H28" s="17">
        <f t="shared" si="27"/>
        <v>1330</v>
      </c>
      <c r="I28" s="15">
        <f>'[3]19'!J30</f>
        <v>270</v>
      </c>
      <c r="J28" s="16">
        <f>'[3]19'!K30</f>
        <v>0</v>
      </c>
      <c r="K28" s="16">
        <f>'[3]19'!L30</f>
        <v>0</v>
      </c>
      <c r="L28" s="16">
        <f>'[3]19'!M30</f>
        <v>0</v>
      </c>
      <c r="M28" s="16">
        <f>'[3]19'!N30</f>
        <v>0</v>
      </c>
      <c r="N28" s="16">
        <f>'[3]19'!O30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25.96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25.96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212.04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212.04</v>
      </c>
      <c r="AT28" s="8">
        <v>25.06</v>
      </c>
      <c r="AU28" s="8">
        <v>30.9</v>
      </c>
      <c r="AW28" s="203">
        <v>25.96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25.96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25.06</v>
      </c>
      <c r="BM28" s="8">
        <f t="shared" si="22"/>
        <v>30.9</v>
      </c>
      <c r="BN28" s="8">
        <f t="shared" si="23"/>
        <v>25.96</v>
      </c>
      <c r="BO28" s="8">
        <f t="shared" si="24"/>
        <v>32</v>
      </c>
      <c r="BP28" s="139">
        <f t="shared" si="25"/>
        <v>-0.90000000000000213</v>
      </c>
      <c r="BQ28" s="139">
        <f t="shared" si="26"/>
        <v>-1.1000000000000014</v>
      </c>
    </row>
    <row r="29" spans="1:69">
      <c r="A29" s="8" t="s">
        <v>71</v>
      </c>
      <c r="B29" s="15">
        <f>'[3]19'!B31</f>
        <v>320</v>
      </c>
      <c r="C29" s="16">
        <f>'[3]19'!C31</f>
        <v>0</v>
      </c>
      <c r="D29" s="16">
        <f>'[3]19'!D31</f>
        <v>0</v>
      </c>
      <c r="E29" s="16">
        <f>'[3]19'!E31</f>
        <v>0</v>
      </c>
      <c r="F29" s="16">
        <f>'[3]19'!F31</f>
        <v>1010</v>
      </c>
      <c r="G29" s="16">
        <f>'[3]19'!G31</f>
        <v>0</v>
      </c>
      <c r="H29" s="17">
        <f t="shared" si="27"/>
        <v>1330</v>
      </c>
      <c r="I29" s="15">
        <f>'[3]19'!J31</f>
        <v>270</v>
      </c>
      <c r="J29" s="16">
        <f>'[3]19'!K31</f>
        <v>0</v>
      </c>
      <c r="K29" s="16">
        <f>'[3]19'!L31</f>
        <v>0</v>
      </c>
      <c r="L29" s="16">
        <f>'[3]19'!M31</f>
        <v>0</v>
      </c>
      <c r="M29" s="16">
        <f>'[3]19'!N31</f>
        <v>0</v>
      </c>
      <c r="N29" s="16">
        <f>'[3]19'!O31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25.96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25.96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212.04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212.04</v>
      </c>
      <c r="AT29" s="8">
        <v>25.06</v>
      </c>
      <c r="AU29" s="8">
        <v>30.9</v>
      </c>
      <c r="AW29" s="203">
        <v>25.96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25.96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25.06</v>
      </c>
      <c r="BM29" s="8">
        <f t="shared" si="22"/>
        <v>30.9</v>
      </c>
      <c r="BN29" s="8">
        <f t="shared" si="23"/>
        <v>25.96</v>
      </c>
      <c r="BO29" s="8">
        <f t="shared" si="24"/>
        <v>32</v>
      </c>
      <c r="BP29" s="139">
        <f t="shared" si="25"/>
        <v>-0.90000000000000213</v>
      </c>
      <c r="BQ29" s="139">
        <f t="shared" si="26"/>
        <v>-1.1000000000000014</v>
      </c>
    </row>
    <row r="30" spans="1:69">
      <c r="A30" s="8" t="s">
        <v>72</v>
      </c>
      <c r="B30" s="15">
        <f>'[3]19'!B32</f>
        <v>320</v>
      </c>
      <c r="C30" s="16">
        <f>'[3]19'!C32</f>
        <v>0</v>
      </c>
      <c r="D30" s="16">
        <f>'[3]19'!D32</f>
        <v>0</v>
      </c>
      <c r="E30" s="16">
        <f>'[3]19'!E32</f>
        <v>0</v>
      </c>
      <c r="F30" s="16">
        <f>'[3]19'!F32</f>
        <v>1010</v>
      </c>
      <c r="G30" s="16">
        <f>'[3]19'!G32</f>
        <v>0</v>
      </c>
      <c r="H30" s="17">
        <f t="shared" si="27"/>
        <v>1330</v>
      </c>
      <c r="I30" s="15">
        <f>'[3]19'!J32</f>
        <v>270</v>
      </c>
      <c r="J30" s="16">
        <f>'[3]19'!K32</f>
        <v>0</v>
      </c>
      <c r="K30" s="16">
        <f>'[3]19'!L32</f>
        <v>0</v>
      </c>
      <c r="L30" s="16">
        <f>'[3]19'!M32</f>
        <v>0</v>
      </c>
      <c r="M30" s="16">
        <f>'[3]19'!N32</f>
        <v>0</v>
      </c>
      <c r="N30" s="16">
        <f>'[3]19'!O32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25.96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25.96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212.04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212.04</v>
      </c>
      <c r="AT30" s="8">
        <v>25.06</v>
      </c>
      <c r="AU30" s="8">
        <v>30.9</v>
      </c>
      <c r="AW30" s="203">
        <v>25.96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25.96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25.06</v>
      </c>
      <c r="BM30" s="8">
        <f t="shared" si="22"/>
        <v>30.9</v>
      </c>
      <c r="BN30" s="8">
        <f t="shared" si="23"/>
        <v>25.96</v>
      </c>
      <c r="BO30" s="8">
        <f t="shared" si="24"/>
        <v>32</v>
      </c>
      <c r="BP30" s="139">
        <f t="shared" si="25"/>
        <v>-0.90000000000000213</v>
      </c>
      <c r="BQ30" s="139">
        <f t="shared" si="26"/>
        <v>-1.1000000000000014</v>
      </c>
    </row>
    <row r="31" spans="1:69">
      <c r="A31" s="8" t="s">
        <v>73</v>
      </c>
      <c r="B31" s="15">
        <f>'[3]19'!B33</f>
        <v>320</v>
      </c>
      <c r="C31" s="16">
        <f>'[3]19'!C33</f>
        <v>0</v>
      </c>
      <c r="D31" s="16">
        <f>'[3]19'!D33</f>
        <v>0</v>
      </c>
      <c r="E31" s="16">
        <f>'[3]19'!E33</f>
        <v>0</v>
      </c>
      <c r="F31" s="16">
        <f>'[3]19'!F33</f>
        <v>1010</v>
      </c>
      <c r="G31" s="16">
        <f>'[3]19'!G33</f>
        <v>0</v>
      </c>
      <c r="H31" s="17">
        <f t="shared" si="27"/>
        <v>1330</v>
      </c>
      <c r="I31" s="15">
        <f>'[3]19'!J33</f>
        <v>270</v>
      </c>
      <c r="J31" s="16">
        <f>'[3]19'!K33</f>
        <v>0</v>
      </c>
      <c r="K31" s="16">
        <f>'[3]19'!L33</f>
        <v>0</v>
      </c>
      <c r="L31" s="16">
        <f>'[3]19'!M33</f>
        <v>0</v>
      </c>
      <c r="M31" s="16">
        <f>'[3]19'!N33</f>
        <v>0</v>
      </c>
      <c r="N31" s="16">
        <f>'[3]19'!O33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25.96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25.96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212.04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212.04</v>
      </c>
      <c r="AT31" s="8">
        <v>25.06</v>
      </c>
      <c r="AU31" s="8">
        <v>30.9</v>
      </c>
      <c r="AW31" s="203">
        <v>25.96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25.96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25.06</v>
      </c>
      <c r="BM31" s="8">
        <f t="shared" si="22"/>
        <v>30.9</v>
      </c>
      <c r="BN31" s="8">
        <f t="shared" si="23"/>
        <v>25.96</v>
      </c>
      <c r="BO31" s="8">
        <f t="shared" si="24"/>
        <v>32</v>
      </c>
      <c r="BP31" s="139">
        <f t="shared" si="25"/>
        <v>-0.90000000000000213</v>
      </c>
      <c r="BQ31" s="139">
        <f t="shared" si="26"/>
        <v>-1.1000000000000014</v>
      </c>
    </row>
    <row r="32" spans="1:69">
      <c r="A32" s="8" t="s">
        <v>74</v>
      </c>
      <c r="B32" s="15">
        <f>'[3]19'!B34</f>
        <v>320</v>
      </c>
      <c r="C32" s="16">
        <f>'[3]19'!C34</f>
        <v>0</v>
      </c>
      <c r="D32" s="16">
        <f>'[3]19'!D34</f>
        <v>0</v>
      </c>
      <c r="E32" s="16">
        <f>'[3]19'!E34</f>
        <v>0</v>
      </c>
      <c r="F32" s="16">
        <f>'[3]19'!F34</f>
        <v>1010</v>
      </c>
      <c r="G32" s="16">
        <f>'[3]19'!G34</f>
        <v>0</v>
      </c>
      <c r="H32" s="17">
        <f t="shared" si="27"/>
        <v>1330</v>
      </c>
      <c r="I32" s="15">
        <f>'[3]19'!J34</f>
        <v>270</v>
      </c>
      <c r="J32" s="16">
        <f>'[3]19'!K34</f>
        <v>0</v>
      </c>
      <c r="K32" s="16">
        <f>'[3]19'!L34</f>
        <v>0</v>
      </c>
      <c r="L32" s="16">
        <f>'[3]19'!M34</f>
        <v>0</v>
      </c>
      <c r="M32" s="16">
        <f>'[3]19'!N34</f>
        <v>0</v>
      </c>
      <c r="N32" s="16">
        <f>'[3]19'!O34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25.96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25.96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212.04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212.04</v>
      </c>
      <c r="AT32" s="8">
        <v>25.06</v>
      </c>
      <c r="AU32" s="8">
        <v>30.9</v>
      </c>
      <c r="AW32" s="203">
        <v>25.96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25.96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25.06</v>
      </c>
      <c r="BM32" s="8">
        <f t="shared" si="22"/>
        <v>30.9</v>
      </c>
      <c r="BN32" s="8">
        <f t="shared" si="23"/>
        <v>25.96</v>
      </c>
      <c r="BO32" s="8">
        <f t="shared" si="24"/>
        <v>32</v>
      </c>
      <c r="BP32" s="139">
        <f t="shared" si="25"/>
        <v>-0.90000000000000213</v>
      </c>
      <c r="BQ32" s="139">
        <f t="shared" si="26"/>
        <v>-1.1000000000000014</v>
      </c>
    </row>
    <row r="33" spans="1:69">
      <c r="A33" s="8" t="s">
        <v>75</v>
      </c>
      <c r="B33" s="15">
        <f>'[3]19'!B35</f>
        <v>320</v>
      </c>
      <c r="C33" s="16">
        <f>'[3]19'!C35</f>
        <v>0</v>
      </c>
      <c r="D33" s="16">
        <f>'[3]19'!D35</f>
        <v>0</v>
      </c>
      <c r="E33" s="16">
        <f>'[3]19'!E35</f>
        <v>0</v>
      </c>
      <c r="F33" s="16">
        <f>'[3]19'!F35</f>
        <v>1010</v>
      </c>
      <c r="G33" s="16">
        <f>'[3]19'!G35</f>
        <v>0</v>
      </c>
      <c r="H33" s="17">
        <f t="shared" si="27"/>
        <v>1330</v>
      </c>
      <c r="I33" s="15">
        <f>'[3]19'!J35</f>
        <v>270</v>
      </c>
      <c r="J33" s="16">
        <f>'[3]19'!K35</f>
        <v>0</v>
      </c>
      <c r="K33" s="16">
        <f>'[3]19'!L35</f>
        <v>0</v>
      </c>
      <c r="L33" s="16">
        <f>'[3]19'!M35</f>
        <v>0</v>
      </c>
      <c r="M33" s="16">
        <f>'[3]19'!N35</f>
        <v>0</v>
      </c>
      <c r="N33" s="16">
        <f>'[3]19'!O35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25.96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25.96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212.04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212.04</v>
      </c>
      <c r="AT33" s="8">
        <v>25.06</v>
      </c>
      <c r="AU33" s="8">
        <v>30.9</v>
      </c>
      <c r="AW33" s="203">
        <v>25.96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25.96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25.06</v>
      </c>
      <c r="BM33" s="8">
        <f t="shared" si="22"/>
        <v>30.9</v>
      </c>
      <c r="BN33" s="8">
        <f t="shared" si="23"/>
        <v>25.96</v>
      </c>
      <c r="BO33" s="8">
        <f t="shared" si="24"/>
        <v>32</v>
      </c>
      <c r="BP33" s="139">
        <f t="shared" si="25"/>
        <v>-0.90000000000000213</v>
      </c>
      <c r="BQ33" s="139">
        <f t="shared" si="26"/>
        <v>-1.1000000000000014</v>
      </c>
    </row>
    <row r="34" spans="1:69">
      <c r="A34" s="8" t="s">
        <v>76</v>
      </c>
      <c r="B34" s="15">
        <f>'[3]19'!B36</f>
        <v>320</v>
      </c>
      <c r="C34" s="16">
        <f>'[3]19'!C36</f>
        <v>0</v>
      </c>
      <c r="D34" s="16">
        <f>'[3]19'!D36</f>
        <v>0</v>
      </c>
      <c r="E34" s="16">
        <f>'[3]19'!E36</f>
        <v>0</v>
      </c>
      <c r="F34" s="16">
        <f>'[3]19'!F36</f>
        <v>1010</v>
      </c>
      <c r="G34" s="16">
        <f>'[3]19'!G36</f>
        <v>0</v>
      </c>
      <c r="H34" s="17">
        <f t="shared" si="27"/>
        <v>1330</v>
      </c>
      <c r="I34" s="15">
        <f>'[3]19'!J36</f>
        <v>270</v>
      </c>
      <c r="J34" s="16">
        <f>'[3]19'!K36</f>
        <v>0</v>
      </c>
      <c r="K34" s="16">
        <f>'[3]19'!L36</f>
        <v>0</v>
      </c>
      <c r="L34" s="16">
        <f>'[3]19'!M36</f>
        <v>0</v>
      </c>
      <c r="M34" s="16">
        <f>'[3]19'!N36</f>
        <v>0</v>
      </c>
      <c r="N34" s="16">
        <f>'[3]19'!O36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25.96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25.96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212.04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212.04</v>
      </c>
      <c r="AT34" s="8">
        <v>25.06</v>
      </c>
      <c r="AU34" s="8">
        <v>30.9</v>
      </c>
      <c r="AW34" s="203">
        <v>25.96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25.96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25.06</v>
      </c>
      <c r="BM34" s="8">
        <f t="shared" si="22"/>
        <v>30.9</v>
      </c>
      <c r="BN34" s="8">
        <f t="shared" si="23"/>
        <v>25.96</v>
      </c>
      <c r="BO34" s="8">
        <f t="shared" si="24"/>
        <v>32</v>
      </c>
      <c r="BP34" s="139">
        <f t="shared" si="25"/>
        <v>-0.90000000000000213</v>
      </c>
      <c r="BQ34" s="139">
        <f t="shared" si="26"/>
        <v>-1.1000000000000014</v>
      </c>
    </row>
    <row r="35" spans="1:69">
      <c r="A35" s="8" t="s">
        <v>77</v>
      </c>
      <c r="B35" s="15">
        <f>'[3]19'!B37</f>
        <v>320</v>
      </c>
      <c r="C35" s="16">
        <f>'[3]19'!C37</f>
        <v>0</v>
      </c>
      <c r="D35" s="16">
        <f>'[3]19'!D37</f>
        <v>0</v>
      </c>
      <c r="E35" s="16">
        <f>'[3]19'!E37</f>
        <v>0</v>
      </c>
      <c r="F35" s="16">
        <f>'[3]19'!F37</f>
        <v>1010</v>
      </c>
      <c r="G35" s="16">
        <f>'[3]19'!G37</f>
        <v>0</v>
      </c>
      <c r="H35" s="17">
        <f t="shared" si="27"/>
        <v>1330</v>
      </c>
      <c r="I35" s="15">
        <f>'[3]19'!J37</f>
        <v>270</v>
      </c>
      <c r="J35" s="16">
        <f>'[3]19'!K37</f>
        <v>0</v>
      </c>
      <c r="K35" s="16">
        <f>'[3]19'!L37</f>
        <v>0</v>
      </c>
      <c r="L35" s="16">
        <f>'[3]19'!M37</f>
        <v>0</v>
      </c>
      <c r="M35" s="16">
        <f>'[3]19'!N37</f>
        <v>0</v>
      </c>
      <c r="N35" s="16">
        <f>'[3]19'!O37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25.96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25.96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212.04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212.04</v>
      </c>
      <c r="AT35" s="8">
        <v>25.06</v>
      </c>
      <c r="AU35" s="8">
        <v>30.9</v>
      </c>
      <c r="AW35" s="203">
        <v>25.96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25.96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25.06</v>
      </c>
      <c r="BM35" s="8">
        <f t="shared" si="22"/>
        <v>30.9</v>
      </c>
      <c r="BN35" s="8">
        <f t="shared" si="23"/>
        <v>25.96</v>
      </c>
      <c r="BO35" s="8">
        <f t="shared" si="24"/>
        <v>32</v>
      </c>
      <c r="BP35" s="139">
        <f t="shared" si="25"/>
        <v>-0.90000000000000213</v>
      </c>
      <c r="BQ35" s="139">
        <f t="shared" si="26"/>
        <v>-1.1000000000000014</v>
      </c>
    </row>
    <row r="36" spans="1:69">
      <c r="A36" s="8" t="s">
        <v>78</v>
      </c>
      <c r="B36" s="15">
        <f>'[3]19'!B38</f>
        <v>320</v>
      </c>
      <c r="C36" s="16">
        <f>'[3]19'!C38</f>
        <v>0</v>
      </c>
      <c r="D36" s="16">
        <f>'[3]19'!D38</f>
        <v>0</v>
      </c>
      <c r="E36" s="16">
        <f>'[3]19'!E38</f>
        <v>0</v>
      </c>
      <c r="F36" s="16">
        <f>'[3]19'!F38</f>
        <v>1010</v>
      </c>
      <c r="G36" s="16">
        <f>'[3]19'!G38</f>
        <v>0</v>
      </c>
      <c r="H36" s="17">
        <f t="shared" si="27"/>
        <v>1330</v>
      </c>
      <c r="I36" s="15">
        <f>'[3]19'!J38</f>
        <v>270</v>
      </c>
      <c r="J36" s="16">
        <f>'[3]19'!K38</f>
        <v>0</v>
      </c>
      <c r="K36" s="16">
        <f>'[3]19'!L38</f>
        <v>0</v>
      </c>
      <c r="L36" s="16">
        <f>'[3]19'!M38</f>
        <v>0</v>
      </c>
      <c r="M36" s="16">
        <f>'[3]19'!N38</f>
        <v>0</v>
      </c>
      <c r="N36" s="16">
        <f>'[3]19'!O38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25.96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25.96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212.04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212.04</v>
      </c>
      <c r="AT36" s="8">
        <v>25.06</v>
      </c>
      <c r="AU36" s="8">
        <v>30.9</v>
      </c>
      <c r="AW36" s="203">
        <v>25.96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25.96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25.06</v>
      </c>
      <c r="BM36" s="8">
        <f t="shared" si="22"/>
        <v>30.9</v>
      </c>
      <c r="BN36" s="8">
        <f t="shared" si="23"/>
        <v>25.96</v>
      </c>
      <c r="BO36" s="8">
        <f t="shared" si="24"/>
        <v>32</v>
      </c>
      <c r="BP36" s="139">
        <f t="shared" si="25"/>
        <v>-0.90000000000000213</v>
      </c>
      <c r="BQ36" s="139">
        <f t="shared" si="26"/>
        <v>-1.1000000000000014</v>
      </c>
    </row>
    <row r="37" spans="1:69">
      <c r="A37" s="8" t="s">
        <v>79</v>
      </c>
      <c r="B37" s="15">
        <f>'[3]19'!B39</f>
        <v>320</v>
      </c>
      <c r="C37" s="16">
        <f>'[3]19'!C39</f>
        <v>0</v>
      </c>
      <c r="D37" s="16">
        <f>'[3]19'!D39</f>
        <v>0</v>
      </c>
      <c r="E37" s="16">
        <f>'[3]19'!E39</f>
        <v>0</v>
      </c>
      <c r="F37" s="16">
        <f>'[3]19'!F39</f>
        <v>1010</v>
      </c>
      <c r="G37" s="16">
        <f>'[3]19'!G39</f>
        <v>0</v>
      </c>
      <c r="H37" s="17">
        <f t="shared" si="27"/>
        <v>1330</v>
      </c>
      <c r="I37" s="15">
        <f>'[3]19'!J39</f>
        <v>270</v>
      </c>
      <c r="J37" s="16">
        <f>'[3]19'!K39</f>
        <v>0</v>
      </c>
      <c r="K37" s="16">
        <f>'[3]19'!L39</f>
        <v>0</v>
      </c>
      <c r="L37" s="16">
        <f>'[3]19'!M39</f>
        <v>0</v>
      </c>
      <c r="M37" s="16">
        <f>'[3]19'!N39</f>
        <v>0</v>
      </c>
      <c r="N37" s="16">
        <f>'[3]19'!O39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25.96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25.96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212.04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212.04</v>
      </c>
      <c r="AT37" s="8">
        <v>25.06</v>
      </c>
      <c r="AU37" s="8">
        <v>30.9</v>
      </c>
      <c r="AW37" s="203">
        <v>25.96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25.96</v>
      </c>
      <c r="BD37" s="203">
        <v>32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32</v>
      </c>
      <c r="BL37" s="8">
        <f t="shared" si="21"/>
        <v>25.06</v>
      </c>
      <c r="BM37" s="8">
        <f t="shared" si="22"/>
        <v>30.9</v>
      </c>
      <c r="BN37" s="8">
        <f t="shared" si="23"/>
        <v>25.96</v>
      </c>
      <c r="BO37" s="8">
        <f t="shared" si="24"/>
        <v>32</v>
      </c>
      <c r="BP37" s="139">
        <f t="shared" si="25"/>
        <v>-0.90000000000000213</v>
      </c>
      <c r="BQ37" s="139">
        <f t="shared" si="26"/>
        <v>-1.1000000000000014</v>
      </c>
    </row>
    <row r="38" spans="1:69">
      <c r="A38" s="8" t="s">
        <v>80</v>
      </c>
      <c r="B38" s="15">
        <f>'[3]19'!B40</f>
        <v>320</v>
      </c>
      <c r="C38" s="16">
        <f>'[3]19'!C40</f>
        <v>0</v>
      </c>
      <c r="D38" s="16">
        <f>'[3]19'!D40</f>
        <v>0</v>
      </c>
      <c r="E38" s="16">
        <f>'[3]19'!E40</f>
        <v>0</v>
      </c>
      <c r="F38" s="16">
        <f>'[3]19'!F40</f>
        <v>1010</v>
      </c>
      <c r="G38" s="16">
        <f>'[3]19'!G40</f>
        <v>0</v>
      </c>
      <c r="H38" s="17">
        <f t="shared" si="27"/>
        <v>1330</v>
      </c>
      <c r="I38" s="15">
        <f>'[3]19'!J40</f>
        <v>270</v>
      </c>
      <c r="J38" s="16">
        <f>'[3]19'!K40</f>
        <v>0</v>
      </c>
      <c r="K38" s="16">
        <f>'[3]19'!L40</f>
        <v>0</v>
      </c>
      <c r="L38" s="16">
        <f>'[3]19'!M40</f>
        <v>0</v>
      </c>
      <c r="M38" s="16">
        <f>'[3]19'!N40</f>
        <v>0</v>
      </c>
      <c r="N38" s="16">
        <f>'[3]19'!O40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25.96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25.96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212.04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212.04</v>
      </c>
      <c r="AT38" s="8">
        <v>25.06</v>
      </c>
      <c r="AU38" s="8">
        <v>30.9</v>
      </c>
      <c r="AW38" s="203">
        <v>25.96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25.96</v>
      </c>
      <c r="BD38" s="203">
        <v>32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32</v>
      </c>
      <c r="BL38" s="8">
        <f t="shared" si="21"/>
        <v>25.06</v>
      </c>
      <c r="BM38" s="8">
        <f t="shared" si="22"/>
        <v>30.9</v>
      </c>
      <c r="BN38" s="8">
        <f t="shared" si="23"/>
        <v>25.96</v>
      </c>
      <c r="BO38" s="8">
        <f t="shared" si="24"/>
        <v>32</v>
      </c>
      <c r="BP38" s="139">
        <f t="shared" si="25"/>
        <v>-0.90000000000000213</v>
      </c>
      <c r="BQ38" s="139">
        <f t="shared" si="26"/>
        <v>-1.1000000000000014</v>
      </c>
    </row>
    <row r="39" spans="1:69">
      <c r="A39" s="8" t="s">
        <v>81</v>
      </c>
      <c r="B39" s="15">
        <f>'[3]19'!B41</f>
        <v>320</v>
      </c>
      <c r="C39" s="16">
        <f>'[3]19'!C41</f>
        <v>0</v>
      </c>
      <c r="D39" s="16">
        <f>'[3]19'!D41</f>
        <v>0</v>
      </c>
      <c r="E39" s="16">
        <f>'[3]19'!E41</f>
        <v>0</v>
      </c>
      <c r="F39" s="16">
        <f>'[3]19'!F41</f>
        <v>1010</v>
      </c>
      <c r="G39" s="16">
        <f>'[3]19'!G41</f>
        <v>0</v>
      </c>
      <c r="H39" s="17">
        <f t="shared" si="27"/>
        <v>1330</v>
      </c>
      <c r="I39" s="15">
        <f>'[3]19'!J41</f>
        <v>270</v>
      </c>
      <c r="J39" s="16">
        <f>'[3]19'!K41</f>
        <v>0</v>
      </c>
      <c r="K39" s="16">
        <f>'[3]19'!L41</f>
        <v>0</v>
      </c>
      <c r="L39" s="16">
        <f>'[3]19'!M41</f>
        <v>0</v>
      </c>
      <c r="M39" s="16">
        <f>'[3]19'!N41</f>
        <v>0</v>
      </c>
      <c r="N39" s="16">
        <f>'[3]19'!O41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25.96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25.96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212.04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212.04</v>
      </c>
      <c r="AT39" s="8">
        <v>25.06</v>
      </c>
      <c r="AU39" s="8">
        <v>30.9</v>
      </c>
      <c r="AW39" s="203">
        <v>25.96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25.96</v>
      </c>
      <c r="BD39" s="203">
        <v>32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32</v>
      </c>
      <c r="BL39" s="8">
        <f t="shared" si="21"/>
        <v>25.06</v>
      </c>
      <c r="BM39" s="8">
        <f t="shared" si="22"/>
        <v>30.9</v>
      </c>
      <c r="BN39" s="8">
        <f t="shared" si="23"/>
        <v>25.96</v>
      </c>
      <c r="BO39" s="8">
        <f t="shared" si="24"/>
        <v>32</v>
      </c>
      <c r="BP39" s="139">
        <f t="shared" si="25"/>
        <v>-0.90000000000000213</v>
      </c>
      <c r="BQ39" s="139">
        <f t="shared" si="26"/>
        <v>-1.1000000000000014</v>
      </c>
    </row>
    <row r="40" spans="1:69">
      <c r="A40" s="8" t="s">
        <v>82</v>
      </c>
      <c r="B40" s="15">
        <f>'[3]19'!B42</f>
        <v>320</v>
      </c>
      <c r="C40" s="16">
        <f>'[3]19'!C42</f>
        <v>0</v>
      </c>
      <c r="D40" s="16">
        <f>'[3]19'!D42</f>
        <v>0</v>
      </c>
      <c r="E40" s="16">
        <f>'[3]19'!E42</f>
        <v>0</v>
      </c>
      <c r="F40" s="16">
        <f>'[3]19'!F42</f>
        <v>1010</v>
      </c>
      <c r="G40" s="16">
        <f>'[3]19'!G42</f>
        <v>0</v>
      </c>
      <c r="H40" s="17">
        <f t="shared" si="27"/>
        <v>1330</v>
      </c>
      <c r="I40" s="15">
        <f>'[3]19'!J42</f>
        <v>270</v>
      </c>
      <c r="J40" s="16">
        <f>'[3]19'!K42</f>
        <v>0</v>
      </c>
      <c r="K40" s="16">
        <f>'[3]19'!L42</f>
        <v>0</v>
      </c>
      <c r="L40" s="16">
        <f>'[3]19'!M42</f>
        <v>0</v>
      </c>
      <c r="M40" s="16">
        <f>'[3]19'!N42</f>
        <v>0</v>
      </c>
      <c r="N40" s="16">
        <f>'[3]19'!O42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25.96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25.96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212.04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212.04</v>
      </c>
      <c r="AT40" s="8">
        <v>25.06</v>
      </c>
      <c r="AU40" s="8">
        <v>30.9</v>
      </c>
      <c r="AW40" s="203">
        <v>25.96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25.96</v>
      </c>
      <c r="BD40" s="203">
        <v>32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32</v>
      </c>
      <c r="BL40" s="8">
        <f t="shared" si="21"/>
        <v>25.06</v>
      </c>
      <c r="BM40" s="8">
        <f t="shared" si="22"/>
        <v>30.9</v>
      </c>
      <c r="BN40" s="8">
        <f t="shared" si="23"/>
        <v>25.96</v>
      </c>
      <c r="BO40" s="8">
        <f t="shared" si="24"/>
        <v>32</v>
      </c>
      <c r="BP40" s="139">
        <f t="shared" si="25"/>
        <v>-0.90000000000000213</v>
      </c>
      <c r="BQ40" s="139">
        <f t="shared" si="26"/>
        <v>-1.1000000000000014</v>
      </c>
    </row>
    <row r="41" spans="1:69">
      <c r="A41" s="8" t="s">
        <v>83</v>
      </c>
      <c r="B41" s="15">
        <f>'[3]19'!B43</f>
        <v>320</v>
      </c>
      <c r="C41" s="16">
        <f>'[3]19'!C43</f>
        <v>0</v>
      </c>
      <c r="D41" s="16">
        <f>'[3]19'!D43</f>
        <v>0</v>
      </c>
      <c r="E41" s="16">
        <f>'[3]19'!E43</f>
        <v>0</v>
      </c>
      <c r="F41" s="16">
        <f>'[3]19'!F43</f>
        <v>1010</v>
      </c>
      <c r="G41" s="16">
        <f>'[3]19'!G43</f>
        <v>0</v>
      </c>
      <c r="H41" s="17">
        <f t="shared" si="27"/>
        <v>1330</v>
      </c>
      <c r="I41" s="15">
        <f>'[3]19'!J43</f>
        <v>270</v>
      </c>
      <c r="J41" s="16">
        <f>'[3]19'!K43</f>
        <v>0</v>
      </c>
      <c r="K41" s="16">
        <f>'[3]19'!L43</f>
        <v>0</v>
      </c>
      <c r="L41" s="16">
        <f>'[3]19'!M43</f>
        <v>0</v>
      </c>
      <c r="M41" s="16">
        <f>'[3]19'!N43</f>
        <v>0</v>
      </c>
      <c r="N41" s="16">
        <f>'[3]19'!O43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206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206</v>
      </c>
      <c r="AT41" s="8">
        <v>30.9</v>
      </c>
      <c r="AU41" s="8">
        <v>30.9</v>
      </c>
      <c r="AW41" s="203">
        <v>32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32</v>
      </c>
      <c r="BD41" s="203">
        <v>32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32</v>
      </c>
      <c r="BL41" s="8">
        <f t="shared" si="21"/>
        <v>30.9</v>
      </c>
      <c r="BM41" s="8">
        <f t="shared" si="22"/>
        <v>30.9</v>
      </c>
      <c r="BN41" s="8">
        <f t="shared" si="23"/>
        <v>32</v>
      </c>
      <c r="BO41" s="8">
        <f t="shared" si="24"/>
        <v>32</v>
      </c>
      <c r="BP41" s="139">
        <f t="shared" si="25"/>
        <v>-1.1000000000000014</v>
      </c>
      <c r="BQ41" s="139">
        <f t="shared" si="26"/>
        <v>-1.1000000000000014</v>
      </c>
    </row>
    <row r="42" spans="1:69">
      <c r="A42" s="8" t="s">
        <v>84</v>
      </c>
      <c r="B42" s="15">
        <f>'[3]19'!B44</f>
        <v>320</v>
      </c>
      <c r="C42" s="16">
        <f>'[3]19'!C44</f>
        <v>0</v>
      </c>
      <c r="D42" s="16">
        <f>'[3]19'!D44</f>
        <v>0</v>
      </c>
      <c r="E42" s="16">
        <f>'[3]19'!E44</f>
        <v>0</v>
      </c>
      <c r="F42" s="16">
        <f>'[3]19'!F44</f>
        <v>1010</v>
      </c>
      <c r="G42" s="16">
        <f>'[3]19'!G44</f>
        <v>0</v>
      </c>
      <c r="H42" s="17">
        <f t="shared" si="27"/>
        <v>1330</v>
      </c>
      <c r="I42" s="15">
        <f>'[3]19'!J44</f>
        <v>270</v>
      </c>
      <c r="J42" s="16">
        <f>'[3]19'!K44</f>
        <v>0</v>
      </c>
      <c r="K42" s="16">
        <f>'[3]19'!L44</f>
        <v>0</v>
      </c>
      <c r="L42" s="16">
        <f>'[3]19'!M44</f>
        <v>0</v>
      </c>
      <c r="M42" s="16">
        <f>'[3]19'!N44</f>
        <v>0</v>
      </c>
      <c r="N42" s="16">
        <f>'[3]19'!O44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206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206</v>
      </c>
      <c r="AT42" s="8">
        <v>30.9</v>
      </c>
      <c r="AU42" s="8">
        <v>30.9</v>
      </c>
      <c r="AW42" s="203">
        <v>32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32</v>
      </c>
      <c r="BD42" s="203">
        <v>32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32</v>
      </c>
      <c r="BL42" s="8">
        <f t="shared" si="21"/>
        <v>30.9</v>
      </c>
      <c r="BM42" s="8">
        <f t="shared" si="22"/>
        <v>30.9</v>
      </c>
      <c r="BN42" s="8">
        <f t="shared" si="23"/>
        <v>32</v>
      </c>
      <c r="BO42" s="8">
        <f t="shared" si="24"/>
        <v>32</v>
      </c>
      <c r="BP42" s="139">
        <f t="shared" si="25"/>
        <v>-1.1000000000000014</v>
      </c>
      <c r="BQ42" s="139">
        <f t="shared" si="26"/>
        <v>-1.1000000000000014</v>
      </c>
    </row>
    <row r="43" spans="1:69">
      <c r="A43" s="8" t="s">
        <v>85</v>
      </c>
      <c r="B43" s="15">
        <f>'[3]19'!B45</f>
        <v>320</v>
      </c>
      <c r="C43" s="16">
        <f>'[3]19'!C45</f>
        <v>0</v>
      </c>
      <c r="D43" s="16">
        <f>'[3]19'!D45</f>
        <v>0</v>
      </c>
      <c r="E43" s="16">
        <f>'[3]19'!E45</f>
        <v>0</v>
      </c>
      <c r="F43" s="16">
        <f>'[3]19'!F45</f>
        <v>990</v>
      </c>
      <c r="G43" s="16">
        <f>'[3]19'!G45</f>
        <v>0</v>
      </c>
      <c r="H43" s="17">
        <f t="shared" si="27"/>
        <v>1310</v>
      </c>
      <c r="I43" s="15">
        <f>'[3]19'!J45</f>
        <v>270</v>
      </c>
      <c r="J43" s="16">
        <f>'[3]19'!K45</f>
        <v>0</v>
      </c>
      <c r="K43" s="16">
        <f>'[3]19'!L45</f>
        <v>0</v>
      </c>
      <c r="L43" s="16">
        <f>'[3]19'!M45</f>
        <v>0</v>
      </c>
      <c r="M43" s="16">
        <f>'[3]19'!N45</f>
        <v>0</v>
      </c>
      <c r="N43" s="16">
        <f>'[3]19'!O45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32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32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206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206</v>
      </c>
      <c r="AT43" s="8">
        <v>30.9</v>
      </c>
      <c r="AU43" s="8">
        <v>30.9</v>
      </c>
      <c r="AW43" s="203">
        <v>32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32</v>
      </c>
      <c r="BD43" s="203">
        <v>32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32</v>
      </c>
      <c r="BL43" s="8">
        <f t="shared" si="21"/>
        <v>30.9</v>
      </c>
      <c r="BM43" s="8">
        <f t="shared" si="22"/>
        <v>30.9</v>
      </c>
      <c r="BN43" s="8">
        <f t="shared" si="23"/>
        <v>32</v>
      </c>
      <c r="BO43" s="8">
        <f t="shared" si="24"/>
        <v>32</v>
      </c>
      <c r="BP43" s="139">
        <f t="shared" si="25"/>
        <v>-1.1000000000000014</v>
      </c>
      <c r="BQ43" s="139">
        <f t="shared" si="26"/>
        <v>-1.1000000000000014</v>
      </c>
    </row>
    <row r="44" spans="1:69">
      <c r="A44" s="8" t="s">
        <v>86</v>
      </c>
      <c r="B44" s="15">
        <f>'[3]19'!B46</f>
        <v>320</v>
      </c>
      <c r="C44" s="16">
        <f>'[3]19'!C46</f>
        <v>0</v>
      </c>
      <c r="D44" s="16">
        <f>'[3]19'!D46</f>
        <v>0</v>
      </c>
      <c r="E44" s="16">
        <f>'[3]19'!E46</f>
        <v>0</v>
      </c>
      <c r="F44" s="16">
        <f>'[3]19'!F46</f>
        <v>990</v>
      </c>
      <c r="G44" s="16">
        <f>'[3]19'!G46</f>
        <v>0</v>
      </c>
      <c r="H44" s="17">
        <f t="shared" si="27"/>
        <v>1310</v>
      </c>
      <c r="I44" s="15">
        <f>'[3]19'!J46</f>
        <v>270</v>
      </c>
      <c r="J44" s="16">
        <f>'[3]19'!K46</f>
        <v>0</v>
      </c>
      <c r="K44" s="16">
        <f>'[3]19'!L46</f>
        <v>0</v>
      </c>
      <c r="L44" s="16">
        <f>'[3]19'!M46</f>
        <v>0</v>
      </c>
      <c r="M44" s="16">
        <f>'[3]19'!N46</f>
        <v>0</v>
      </c>
      <c r="N44" s="16">
        <f>'[3]19'!O46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32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32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206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206</v>
      </c>
      <c r="AT44" s="8">
        <v>30.9</v>
      </c>
      <c r="AU44" s="8">
        <v>30.9</v>
      </c>
      <c r="AW44" s="203">
        <v>32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32</v>
      </c>
      <c r="BD44" s="203">
        <v>32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32</v>
      </c>
      <c r="BL44" s="8">
        <f t="shared" si="21"/>
        <v>30.9</v>
      </c>
      <c r="BM44" s="8">
        <f t="shared" si="22"/>
        <v>30.9</v>
      </c>
      <c r="BN44" s="8">
        <f t="shared" si="23"/>
        <v>32</v>
      </c>
      <c r="BO44" s="8">
        <f t="shared" si="24"/>
        <v>32</v>
      </c>
      <c r="BP44" s="139">
        <f t="shared" si="25"/>
        <v>-1.1000000000000014</v>
      </c>
      <c r="BQ44" s="139">
        <f t="shared" si="26"/>
        <v>-1.1000000000000014</v>
      </c>
    </row>
    <row r="45" spans="1:69">
      <c r="A45" s="8" t="s">
        <v>87</v>
      </c>
      <c r="B45" s="15">
        <f>'[3]19'!B47</f>
        <v>320</v>
      </c>
      <c r="C45" s="16">
        <f>'[3]19'!C47</f>
        <v>0</v>
      </c>
      <c r="D45" s="16">
        <f>'[3]19'!D47</f>
        <v>0</v>
      </c>
      <c r="E45" s="16">
        <f>'[3]19'!E47</f>
        <v>0</v>
      </c>
      <c r="F45" s="16">
        <f>'[3]19'!F47</f>
        <v>990</v>
      </c>
      <c r="G45" s="16">
        <f>'[3]19'!G47</f>
        <v>0</v>
      </c>
      <c r="H45" s="17">
        <f t="shared" si="27"/>
        <v>1310</v>
      </c>
      <c r="I45" s="15">
        <f>'[3]19'!J47</f>
        <v>270</v>
      </c>
      <c r="J45" s="16">
        <f>'[3]19'!K47</f>
        <v>0</v>
      </c>
      <c r="K45" s="16">
        <f>'[3]19'!L47</f>
        <v>0</v>
      </c>
      <c r="L45" s="16">
        <f>'[3]19'!M47</f>
        <v>0</v>
      </c>
      <c r="M45" s="16">
        <f>'[3]19'!N47</f>
        <v>0</v>
      </c>
      <c r="N45" s="16">
        <f>'[3]19'!O47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32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32</v>
      </c>
      <c r="AE45" s="8">
        <f t="shared" si="11"/>
        <v>32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32</v>
      </c>
      <c r="AL45" s="8">
        <f t="shared" si="31"/>
        <v>206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206</v>
      </c>
      <c r="AT45" s="8">
        <v>30.9</v>
      </c>
      <c r="AU45" s="8">
        <v>30.9</v>
      </c>
      <c r="AW45" s="203">
        <v>32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32</v>
      </c>
      <c r="BD45" s="203">
        <v>32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32</v>
      </c>
      <c r="BL45" s="8">
        <f t="shared" si="21"/>
        <v>30.9</v>
      </c>
      <c r="BM45" s="8">
        <f t="shared" si="22"/>
        <v>30.9</v>
      </c>
      <c r="BN45" s="8">
        <f t="shared" si="23"/>
        <v>32</v>
      </c>
      <c r="BO45" s="8">
        <f t="shared" si="24"/>
        <v>32</v>
      </c>
      <c r="BP45" s="139">
        <f t="shared" si="25"/>
        <v>-1.1000000000000014</v>
      </c>
      <c r="BQ45" s="139">
        <f t="shared" si="26"/>
        <v>-1.1000000000000014</v>
      </c>
    </row>
    <row r="46" spans="1:69">
      <c r="A46" s="8" t="s">
        <v>88</v>
      </c>
      <c r="B46" s="15">
        <f>'[3]19'!B48</f>
        <v>320</v>
      </c>
      <c r="C46" s="16">
        <f>'[3]19'!C48</f>
        <v>0</v>
      </c>
      <c r="D46" s="16">
        <f>'[3]19'!D48</f>
        <v>0</v>
      </c>
      <c r="E46" s="16">
        <f>'[3]19'!E48</f>
        <v>0</v>
      </c>
      <c r="F46" s="16">
        <f>'[3]19'!F48</f>
        <v>990</v>
      </c>
      <c r="G46" s="16">
        <f>'[3]19'!G48</f>
        <v>0</v>
      </c>
      <c r="H46" s="17">
        <f t="shared" si="27"/>
        <v>1310</v>
      </c>
      <c r="I46" s="15">
        <f>'[3]19'!J48</f>
        <v>270</v>
      </c>
      <c r="J46" s="16">
        <f>'[3]19'!K48</f>
        <v>0</v>
      </c>
      <c r="K46" s="16">
        <f>'[3]19'!L48</f>
        <v>0</v>
      </c>
      <c r="L46" s="16">
        <f>'[3]19'!M48</f>
        <v>0</v>
      </c>
      <c r="M46" s="16">
        <f>'[3]19'!N48</f>
        <v>0</v>
      </c>
      <c r="N46" s="16">
        <f>'[3]19'!O48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32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32</v>
      </c>
      <c r="AE46" s="8">
        <f t="shared" si="11"/>
        <v>32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32</v>
      </c>
      <c r="AL46" s="8">
        <f t="shared" si="31"/>
        <v>206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206</v>
      </c>
      <c r="AT46" s="8">
        <v>30.9</v>
      </c>
      <c r="AU46" s="8">
        <v>30.9</v>
      </c>
      <c r="AW46" s="203">
        <v>32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32</v>
      </c>
      <c r="BD46" s="203">
        <v>32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32</v>
      </c>
      <c r="BL46" s="8">
        <f t="shared" si="21"/>
        <v>30.9</v>
      </c>
      <c r="BM46" s="8">
        <f t="shared" si="22"/>
        <v>30.9</v>
      </c>
      <c r="BN46" s="8">
        <f t="shared" si="23"/>
        <v>32</v>
      </c>
      <c r="BO46" s="8">
        <f t="shared" si="24"/>
        <v>32</v>
      </c>
      <c r="BP46" s="139">
        <f t="shared" si="25"/>
        <v>-1.1000000000000014</v>
      </c>
      <c r="BQ46" s="139">
        <f t="shared" si="26"/>
        <v>-1.1000000000000014</v>
      </c>
    </row>
    <row r="47" spans="1:69">
      <c r="A47" s="8" t="s">
        <v>89</v>
      </c>
      <c r="B47" s="15">
        <f>'[3]19'!B49</f>
        <v>320</v>
      </c>
      <c r="C47" s="16">
        <f>'[3]19'!C49</f>
        <v>0</v>
      </c>
      <c r="D47" s="16">
        <f>'[3]19'!D49</f>
        <v>0</v>
      </c>
      <c r="E47" s="16">
        <f>'[3]19'!E49</f>
        <v>0</v>
      </c>
      <c r="F47" s="16">
        <f>'[3]19'!F49</f>
        <v>990</v>
      </c>
      <c r="G47" s="16">
        <f>'[3]19'!G49</f>
        <v>0</v>
      </c>
      <c r="H47" s="17">
        <f t="shared" si="27"/>
        <v>1310</v>
      </c>
      <c r="I47" s="15">
        <f>'[3]19'!J49</f>
        <v>270</v>
      </c>
      <c r="J47" s="16">
        <f>'[3]19'!K49</f>
        <v>0</v>
      </c>
      <c r="K47" s="16">
        <f>'[3]19'!L49</f>
        <v>0</v>
      </c>
      <c r="L47" s="16">
        <f>'[3]19'!M49</f>
        <v>0</v>
      </c>
      <c r="M47" s="16">
        <f>'[3]19'!N49</f>
        <v>0</v>
      </c>
      <c r="N47" s="16">
        <f>'[3]19'!O49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32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32</v>
      </c>
      <c r="AE47" s="8">
        <f t="shared" si="11"/>
        <v>32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32</v>
      </c>
      <c r="AL47" s="8">
        <f t="shared" si="31"/>
        <v>206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206</v>
      </c>
      <c r="AT47" s="8">
        <v>30.9</v>
      </c>
      <c r="AU47" s="8">
        <v>30.9</v>
      </c>
      <c r="AW47" s="203">
        <v>32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32</v>
      </c>
      <c r="BD47" s="203">
        <v>32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32</v>
      </c>
      <c r="BL47" s="8">
        <f t="shared" si="21"/>
        <v>30.9</v>
      </c>
      <c r="BM47" s="8">
        <f t="shared" si="22"/>
        <v>30.9</v>
      </c>
      <c r="BN47" s="8">
        <f t="shared" si="23"/>
        <v>32</v>
      </c>
      <c r="BO47" s="8">
        <f t="shared" si="24"/>
        <v>32</v>
      </c>
      <c r="BP47" s="139">
        <f t="shared" si="25"/>
        <v>-1.1000000000000014</v>
      </c>
      <c r="BQ47" s="139">
        <f t="shared" si="26"/>
        <v>-1.1000000000000014</v>
      </c>
    </row>
    <row r="48" spans="1:69">
      <c r="A48" s="8" t="s">
        <v>90</v>
      </c>
      <c r="B48" s="15">
        <f>'[3]19'!B50</f>
        <v>320</v>
      </c>
      <c r="C48" s="16">
        <f>'[3]19'!C50</f>
        <v>0</v>
      </c>
      <c r="D48" s="16">
        <f>'[3]19'!D50</f>
        <v>0</v>
      </c>
      <c r="E48" s="16">
        <f>'[3]19'!E50</f>
        <v>0</v>
      </c>
      <c r="F48" s="16">
        <f>'[3]19'!F50</f>
        <v>990</v>
      </c>
      <c r="G48" s="16">
        <f>'[3]19'!G50</f>
        <v>0</v>
      </c>
      <c r="H48" s="17">
        <f t="shared" si="27"/>
        <v>1310</v>
      </c>
      <c r="I48" s="15">
        <f>'[3]19'!J50</f>
        <v>270</v>
      </c>
      <c r="J48" s="16">
        <f>'[3]19'!K50</f>
        <v>0</v>
      </c>
      <c r="K48" s="16">
        <f>'[3]19'!L50</f>
        <v>0</v>
      </c>
      <c r="L48" s="16">
        <f>'[3]19'!M50</f>
        <v>0</v>
      </c>
      <c r="M48" s="16">
        <f>'[3]19'!N50</f>
        <v>0</v>
      </c>
      <c r="N48" s="16">
        <f>'[3]19'!O50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32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32</v>
      </c>
      <c r="AE48" s="8">
        <f t="shared" si="11"/>
        <v>32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32</v>
      </c>
      <c r="AL48" s="8">
        <f t="shared" si="31"/>
        <v>206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206</v>
      </c>
      <c r="AT48" s="8">
        <v>30.9</v>
      </c>
      <c r="AU48" s="8">
        <v>30.9</v>
      </c>
      <c r="AW48" s="203">
        <v>32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32</v>
      </c>
      <c r="BD48" s="203">
        <v>32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32</v>
      </c>
      <c r="BL48" s="8">
        <f t="shared" si="21"/>
        <v>30.9</v>
      </c>
      <c r="BM48" s="8">
        <f t="shared" si="22"/>
        <v>30.9</v>
      </c>
      <c r="BN48" s="8">
        <f t="shared" si="23"/>
        <v>32</v>
      </c>
      <c r="BO48" s="8">
        <f t="shared" si="24"/>
        <v>32</v>
      </c>
      <c r="BP48" s="139">
        <f t="shared" si="25"/>
        <v>-1.1000000000000014</v>
      </c>
      <c r="BQ48" s="139">
        <f t="shared" si="26"/>
        <v>-1.1000000000000014</v>
      </c>
    </row>
    <row r="49" spans="1:69">
      <c r="A49" s="8" t="s">
        <v>91</v>
      </c>
      <c r="B49" s="15">
        <f>'[3]19'!B51</f>
        <v>320</v>
      </c>
      <c r="C49" s="16">
        <f>'[3]19'!C51</f>
        <v>0</v>
      </c>
      <c r="D49" s="16">
        <f>'[3]19'!D51</f>
        <v>0</v>
      </c>
      <c r="E49" s="16">
        <f>'[3]19'!E51</f>
        <v>0</v>
      </c>
      <c r="F49" s="16">
        <f>'[3]19'!F51</f>
        <v>990</v>
      </c>
      <c r="G49" s="16">
        <f>'[3]19'!G51</f>
        <v>0</v>
      </c>
      <c r="H49" s="17">
        <f t="shared" si="27"/>
        <v>1310</v>
      </c>
      <c r="I49" s="15">
        <f>'[3]19'!J51</f>
        <v>270</v>
      </c>
      <c r="J49" s="16">
        <f>'[3]19'!K51</f>
        <v>0</v>
      </c>
      <c r="K49" s="16">
        <f>'[3]19'!L51</f>
        <v>0</v>
      </c>
      <c r="L49" s="16">
        <f>'[3]19'!M51</f>
        <v>0</v>
      </c>
      <c r="M49" s="16">
        <f>'[3]19'!N51</f>
        <v>0</v>
      </c>
      <c r="N49" s="16">
        <f>'[3]19'!O51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32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32</v>
      </c>
      <c r="AE49" s="8">
        <f t="shared" si="11"/>
        <v>32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32</v>
      </c>
      <c r="AL49" s="8">
        <f t="shared" si="31"/>
        <v>206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206</v>
      </c>
      <c r="AT49" s="8">
        <v>30.9</v>
      </c>
      <c r="AU49" s="8">
        <v>30.9</v>
      </c>
      <c r="AW49" s="203">
        <v>32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32</v>
      </c>
      <c r="BD49" s="203">
        <v>32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32</v>
      </c>
      <c r="BL49" s="8">
        <f t="shared" si="21"/>
        <v>30.9</v>
      </c>
      <c r="BM49" s="8">
        <f t="shared" si="22"/>
        <v>30.9</v>
      </c>
      <c r="BN49" s="8">
        <f t="shared" si="23"/>
        <v>32</v>
      </c>
      <c r="BO49" s="8">
        <f t="shared" si="24"/>
        <v>32</v>
      </c>
      <c r="BP49" s="139">
        <f t="shared" si="25"/>
        <v>-1.1000000000000014</v>
      </c>
      <c r="BQ49" s="139">
        <f t="shared" si="26"/>
        <v>-1.1000000000000014</v>
      </c>
    </row>
    <row r="50" spans="1:69">
      <c r="A50" s="8" t="s">
        <v>92</v>
      </c>
      <c r="B50" s="15">
        <f>'[3]19'!B52</f>
        <v>320</v>
      </c>
      <c r="C50" s="16">
        <f>'[3]19'!C52</f>
        <v>0</v>
      </c>
      <c r="D50" s="16">
        <f>'[3]19'!D52</f>
        <v>0</v>
      </c>
      <c r="E50" s="16">
        <f>'[3]19'!E52</f>
        <v>0</v>
      </c>
      <c r="F50" s="16">
        <f>'[3]19'!F52</f>
        <v>990</v>
      </c>
      <c r="G50" s="16">
        <f>'[3]19'!G52</f>
        <v>0</v>
      </c>
      <c r="H50" s="17">
        <f t="shared" si="27"/>
        <v>1310</v>
      </c>
      <c r="I50" s="15">
        <f>'[3]19'!J52</f>
        <v>270</v>
      </c>
      <c r="J50" s="16">
        <f>'[3]19'!K52</f>
        <v>0</v>
      </c>
      <c r="K50" s="16">
        <f>'[3]19'!L52</f>
        <v>0</v>
      </c>
      <c r="L50" s="16">
        <f>'[3]19'!M52</f>
        <v>0</v>
      </c>
      <c r="M50" s="16">
        <f>'[3]19'!N52</f>
        <v>0</v>
      </c>
      <c r="N50" s="16">
        <f>'[3]19'!O52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32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32</v>
      </c>
      <c r="AE50" s="8">
        <f t="shared" si="11"/>
        <v>32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32</v>
      </c>
      <c r="AL50" s="8">
        <f t="shared" si="31"/>
        <v>206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206</v>
      </c>
      <c r="AT50" s="8">
        <v>30.9</v>
      </c>
      <c r="AU50" s="8">
        <v>30.9</v>
      </c>
      <c r="AW50" s="203">
        <v>32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32</v>
      </c>
      <c r="BD50" s="203">
        <v>32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32</v>
      </c>
      <c r="BL50" s="8">
        <f t="shared" si="21"/>
        <v>30.9</v>
      </c>
      <c r="BM50" s="8">
        <f t="shared" si="22"/>
        <v>30.9</v>
      </c>
      <c r="BN50" s="8">
        <f t="shared" si="23"/>
        <v>32</v>
      </c>
      <c r="BO50" s="8">
        <f t="shared" si="24"/>
        <v>32</v>
      </c>
      <c r="BP50" s="139">
        <f t="shared" si="25"/>
        <v>-1.1000000000000014</v>
      </c>
      <c r="BQ50" s="139">
        <f t="shared" si="26"/>
        <v>-1.1000000000000014</v>
      </c>
    </row>
    <row r="51" spans="1:69">
      <c r="A51" s="8" t="s">
        <v>93</v>
      </c>
      <c r="B51" s="15">
        <f>'[3]19'!B53</f>
        <v>320</v>
      </c>
      <c r="C51" s="16">
        <f>'[3]19'!C53</f>
        <v>0</v>
      </c>
      <c r="D51" s="16">
        <f>'[3]19'!D53</f>
        <v>0</v>
      </c>
      <c r="E51" s="16">
        <f>'[3]19'!E53</f>
        <v>0</v>
      </c>
      <c r="F51" s="16">
        <f>'[3]19'!F53</f>
        <v>990</v>
      </c>
      <c r="G51" s="16">
        <f>'[3]19'!G53</f>
        <v>0</v>
      </c>
      <c r="H51" s="17">
        <f t="shared" si="27"/>
        <v>1310</v>
      </c>
      <c r="I51" s="15">
        <f>'[3]19'!J53</f>
        <v>270</v>
      </c>
      <c r="J51" s="16">
        <f>'[3]19'!K53</f>
        <v>0</v>
      </c>
      <c r="K51" s="16">
        <f>'[3]19'!L53</f>
        <v>0</v>
      </c>
      <c r="L51" s="16">
        <f>'[3]19'!M53</f>
        <v>0</v>
      </c>
      <c r="M51" s="16">
        <f>'[3]19'!N53</f>
        <v>0</v>
      </c>
      <c r="N51" s="16">
        <f>'[3]19'!O53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32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32</v>
      </c>
      <c r="AE51" s="8">
        <f t="shared" si="11"/>
        <v>25.96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25.96</v>
      </c>
      <c r="AL51" s="8">
        <f t="shared" si="31"/>
        <v>212.04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212.04</v>
      </c>
      <c r="AT51" s="8">
        <v>30.9</v>
      </c>
      <c r="AU51" s="8">
        <v>25.06</v>
      </c>
      <c r="AW51" s="203">
        <v>32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32</v>
      </c>
      <c r="BD51" s="203">
        <v>25.96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25.96</v>
      </c>
      <c r="BL51" s="8">
        <f t="shared" si="21"/>
        <v>30.9</v>
      </c>
      <c r="BM51" s="8">
        <f t="shared" si="22"/>
        <v>25.06</v>
      </c>
      <c r="BN51" s="8">
        <f t="shared" si="23"/>
        <v>32</v>
      </c>
      <c r="BO51" s="8">
        <f t="shared" si="24"/>
        <v>25.96</v>
      </c>
      <c r="BP51" s="139">
        <f t="shared" si="25"/>
        <v>-1.1000000000000014</v>
      </c>
      <c r="BQ51" s="139">
        <f t="shared" si="26"/>
        <v>-0.90000000000000213</v>
      </c>
    </row>
    <row r="52" spans="1:69">
      <c r="A52" s="8" t="s">
        <v>94</v>
      </c>
      <c r="B52" s="15">
        <f>'[3]19'!B54</f>
        <v>320</v>
      </c>
      <c r="C52" s="16">
        <f>'[3]19'!C54</f>
        <v>0</v>
      </c>
      <c r="D52" s="16">
        <f>'[3]19'!D54</f>
        <v>0</v>
      </c>
      <c r="E52" s="16">
        <f>'[3]19'!E54</f>
        <v>0</v>
      </c>
      <c r="F52" s="16">
        <f>'[3]19'!F54</f>
        <v>990</v>
      </c>
      <c r="G52" s="16">
        <f>'[3]19'!G54</f>
        <v>0</v>
      </c>
      <c r="H52" s="17">
        <f t="shared" si="27"/>
        <v>1310</v>
      </c>
      <c r="I52" s="15">
        <f>'[3]19'!J54</f>
        <v>270</v>
      </c>
      <c r="J52" s="16">
        <f>'[3]19'!K54</f>
        <v>0</v>
      </c>
      <c r="K52" s="16">
        <f>'[3]19'!L54</f>
        <v>0</v>
      </c>
      <c r="L52" s="16">
        <f>'[3]19'!M54</f>
        <v>0</v>
      </c>
      <c r="M52" s="16">
        <f>'[3]19'!N54</f>
        <v>0</v>
      </c>
      <c r="N52" s="16">
        <f>'[3]19'!O54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32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32</v>
      </c>
      <c r="AE52" s="8">
        <f t="shared" si="11"/>
        <v>25.96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25.96</v>
      </c>
      <c r="AL52" s="8">
        <f t="shared" si="31"/>
        <v>212.04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212.04</v>
      </c>
      <c r="AT52" s="8">
        <v>30.9</v>
      </c>
      <c r="AU52" s="8">
        <v>25.06</v>
      </c>
      <c r="AW52" s="203">
        <v>32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32</v>
      </c>
      <c r="BD52" s="203">
        <v>25.96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25.96</v>
      </c>
      <c r="BL52" s="8">
        <f t="shared" si="21"/>
        <v>30.9</v>
      </c>
      <c r="BM52" s="8">
        <f t="shared" si="22"/>
        <v>25.06</v>
      </c>
      <c r="BN52" s="8">
        <f t="shared" si="23"/>
        <v>32</v>
      </c>
      <c r="BO52" s="8">
        <f t="shared" si="24"/>
        <v>25.96</v>
      </c>
      <c r="BP52" s="139">
        <f t="shared" si="25"/>
        <v>-1.1000000000000014</v>
      </c>
      <c r="BQ52" s="139">
        <f t="shared" si="26"/>
        <v>-0.90000000000000213</v>
      </c>
    </row>
    <row r="53" spans="1:69">
      <c r="A53" s="8" t="s">
        <v>95</v>
      </c>
      <c r="B53" s="15">
        <f>'[3]19'!B55</f>
        <v>320</v>
      </c>
      <c r="C53" s="16">
        <f>'[3]19'!C55</f>
        <v>0</v>
      </c>
      <c r="D53" s="16">
        <f>'[3]19'!D55</f>
        <v>0</v>
      </c>
      <c r="E53" s="16">
        <f>'[3]19'!E55</f>
        <v>0</v>
      </c>
      <c r="F53" s="16">
        <f>'[3]19'!F55</f>
        <v>990</v>
      </c>
      <c r="G53" s="16">
        <f>'[3]19'!G55</f>
        <v>0</v>
      </c>
      <c r="H53" s="17">
        <f t="shared" si="27"/>
        <v>1310</v>
      </c>
      <c r="I53" s="15">
        <f>'[3]19'!J55</f>
        <v>270</v>
      </c>
      <c r="J53" s="16">
        <f>'[3]19'!K55</f>
        <v>0</v>
      </c>
      <c r="K53" s="16">
        <f>'[3]19'!L55</f>
        <v>0</v>
      </c>
      <c r="L53" s="16">
        <f>'[3]19'!M55</f>
        <v>0</v>
      </c>
      <c r="M53" s="16">
        <f>'[3]19'!N55</f>
        <v>0</v>
      </c>
      <c r="N53" s="16">
        <f>'[3]19'!O55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32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32</v>
      </c>
      <c r="AE53" s="8">
        <f t="shared" si="11"/>
        <v>25.96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25.96</v>
      </c>
      <c r="AL53" s="8">
        <f t="shared" si="31"/>
        <v>212.04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212.04</v>
      </c>
      <c r="AT53" s="8">
        <v>30.9</v>
      </c>
      <c r="AU53" s="8">
        <v>25.06</v>
      </c>
      <c r="AW53" s="203">
        <v>32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32</v>
      </c>
      <c r="BD53" s="203">
        <v>25.96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25.96</v>
      </c>
      <c r="BL53" s="8">
        <f t="shared" si="21"/>
        <v>30.9</v>
      </c>
      <c r="BM53" s="8">
        <f t="shared" si="22"/>
        <v>25.06</v>
      </c>
      <c r="BN53" s="8">
        <f t="shared" si="23"/>
        <v>32</v>
      </c>
      <c r="BO53" s="8">
        <f t="shared" si="24"/>
        <v>25.96</v>
      </c>
      <c r="BP53" s="139">
        <f t="shared" si="25"/>
        <v>-1.1000000000000014</v>
      </c>
      <c r="BQ53" s="139">
        <f t="shared" si="26"/>
        <v>-0.90000000000000213</v>
      </c>
    </row>
    <row r="54" spans="1:69">
      <c r="A54" s="8" t="s">
        <v>96</v>
      </c>
      <c r="B54" s="15">
        <f>'[3]19'!B56</f>
        <v>320</v>
      </c>
      <c r="C54" s="16">
        <f>'[3]19'!C56</f>
        <v>0</v>
      </c>
      <c r="D54" s="16">
        <f>'[3]19'!D56</f>
        <v>0</v>
      </c>
      <c r="E54" s="16">
        <f>'[3]19'!E56</f>
        <v>0</v>
      </c>
      <c r="F54" s="16">
        <f>'[3]19'!F56</f>
        <v>990</v>
      </c>
      <c r="G54" s="16">
        <f>'[3]19'!G56</f>
        <v>0</v>
      </c>
      <c r="H54" s="17">
        <f t="shared" si="27"/>
        <v>1310</v>
      </c>
      <c r="I54" s="15">
        <f>'[3]19'!J56</f>
        <v>270</v>
      </c>
      <c r="J54" s="16">
        <f>'[3]19'!K56</f>
        <v>0</v>
      </c>
      <c r="K54" s="16">
        <f>'[3]19'!L56</f>
        <v>0</v>
      </c>
      <c r="L54" s="16">
        <f>'[3]19'!M56</f>
        <v>0</v>
      </c>
      <c r="M54" s="16">
        <f>'[3]19'!N56</f>
        <v>0</v>
      </c>
      <c r="N54" s="16">
        <f>'[3]19'!O56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32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32</v>
      </c>
      <c r="AE54" s="8">
        <f t="shared" si="11"/>
        <v>25.96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25.96</v>
      </c>
      <c r="AL54" s="8">
        <f t="shared" si="31"/>
        <v>212.04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212.04</v>
      </c>
      <c r="AT54" s="8">
        <v>30.9</v>
      </c>
      <c r="AU54" s="8">
        <v>25.06</v>
      </c>
      <c r="AW54" s="203">
        <v>32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32</v>
      </c>
      <c r="BD54" s="203">
        <v>25.96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25.96</v>
      </c>
      <c r="BL54" s="8">
        <f t="shared" si="21"/>
        <v>30.9</v>
      </c>
      <c r="BM54" s="8">
        <f t="shared" si="22"/>
        <v>25.06</v>
      </c>
      <c r="BN54" s="8">
        <f t="shared" si="23"/>
        <v>32</v>
      </c>
      <c r="BO54" s="8">
        <f t="shared" si="24"/>
        <v>25.96</v>
      </c>
      <c r="BP54" s="139">
        <f t="shared" si="25"/>
        <v>-1.1000000000000014</v>
      </c>
      <c r="BQ54" s="139">
        <f t="shared" si="26"/>
        <v>-0.90000000000000213</v>
      </c>
    </row>
    <row r="55" spans="1:69">
      <c r="A55" s="8" t="s">
        <v>97</v>
      </c>
      <c r="B55" s="15">
        <f>'[3]19'!B57</f>
        <v>320</v>
      </c>
      <c r="C55" s="16">
        <f>'[3]19'!C57</f>
        <v>0</v>
      </c>
      <c r="D55" s="16">
        <f>'[3]19'!D57</f>
        <v>0</v>
      </c>
      <c r="E55" s="16">
        <f>'[3]19'!E57</f>
        <v>0</v>
      </c>
      <c r="F55" s="16">
        <f>'[3]19'!F57</f>
        <v>990</v>
      </c>
      <c r="G55" s="16">
        <f>'[3]19'!G57</f>
        <v>0</v>
      </c>
      <c r="H55" s="17">
        <f t="shared" si="27"/>
        <v>1310</v>
      </c>
      <c r="I55" s="15">
        <f>'[3]19'!J57</f>
        <v>270</v>
      </c>
      <c r="J55" s="16">
        <f>'[3]19'!K57</f>
        <v>0</v>
      </c>
      <c r="K55" s="16">
        <f>'[3]19'!L57</f>
        <v>0</v>
      </c>
      <c r="L55" s="16">
        <f>'[3]19'!M57</f>
        <v>0</v>
      </c>
      <c r="M55" s="16">
        <f>'[3]19'!N57</f>
        <v>0</v>
      </c>
      <c r="N55" s="16">
        <f>'[3]19'!O57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32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32</v>
      </c>
      <c r="AE55" s="8">
        <f t="shared" si="11"/>
        <v>25.96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25.96</v>
      </c>
      <c r="AL55" s="8">
        <f t="shared" si="31"/>
        <v>212.04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212.04</v>
      </c>
      <c r="AT55" s="8">
        <v>30.9</v>
      </c>
      <c r="AU55" s="8">
        <v>25.06</v>
      </c>
      <c r="AW55" s="203">
        <v>32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32</v>
      </c>
      <c r="BD55" s="203">
        <v>25.96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25.96</v>
      </c>
      <c r="BL55" s="8">
        <f t="shared" si="21"/>
        <v>30.9</v>
      </c>
      <c r="BM55" s="8">
        <f t="shared" si="22"/>
        <v>25.06</v>
      </c>
      <c r="BN55" s="8">
        <f t="shared" si="23"/>
        <v>32</v>
      </c>
      <c r="BO55" s="8">
        <f t="shared" si="24"/>
        <v>25.96</v>
      </c>
      <c r="BP55" s="139">
        <f t="shared" si="25"/>
        <v>-1.1000000000000014</v>
      </c>
      <c r="BQ55" s="139">
        <f t="shared" si="26"/>
        <v>-0.90000000000000213</v>
      </c>
    </row>
    <row r="56" spans="1:69">
      <c r="A56" s="8" t="s">
        <v>98</v>
      </c>
      <c r="B56" s="15">
        <f>'[3]19'!B58</f>
        <v>320</v>
      </c>
      <c r="C56" s="16">
        <f>'[3]19'!C58</f>
        <v>0</v>
      </c>
      <c r="D56" s="16">
        <f>'[3]19'!D58</f>
        <v>0</v>
      </c>
      <c r="E56" s="16">
        <f>'[3]19'!E58</f>
        <v>0</v>
      </c>
      <c r="F56" s="16">
        <f>'[3]19'!F58</f>
        <v>990</v>
      </c>
      <c r="G56" s="16">
        <f>'[3]19'!G58</f>
        <v>0</v>
      </c>
      <c r="H56" s="17">
        <f t="shared" si="27"/>
        <v>1310</v>
      </c>
      <c r="I56" s="15">
        <f>'[3]19'!J58</f>
        <v>270</v>
      </c>
      <c r="J56" s="16">
        <f>'[3]19'!K58</f>
        <v>0</v>
      </c>
      <c r="K56" s="16">
        <f>'[3]19'!L58</f>
        <v>0</v>
      </c>
      <c r="L56" s="16">
        <f>'[3]19'!M58</f>
        <v>0</v>
      </c>
      <c r="M56" s="16">
        <f>'[3]19'!N58</f>
        <v>0</v>
      </c>
      <c r="N56" s="16">
        <f>'[3]19'!O58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32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32</v>
      </c>
      <c r="AE56" s="8">
        <f t="shared" si="11"/>
        <v>25.96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25.96</v>
      </c>
      <c r="AL56" s="8">
        <f t="shared" si="31"/>
        <v>212.04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212.04</v>
      </c>
      <c r="AT56" s="8">
        <v>30.9</v>
      </c>
      <c r="AU56" s="8">
        <v>25.06</v>
      </c>
      <c r="AW56" s="203">
        <v>32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32</v>
      </c>
      <c r="BD56" s="203">
        <v>25.96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25.96</v>
      </c>
      <c r="BL56" s="8">
        <f t="shared" si="21"/>
        <v>30.9</v>
      </c>
      <c r="BM56" s="8">
        <f t="shared" si="22"/>
        <v>25.06</v>
      </c>
      <c r="BN56" s="8">
        <f t="shared" si="23"/>
        <v>32</v>
      </c>
      <c r="BO56" s="8">
        <f t="shared" si="24"/>
        <v>25.96</v>
      </c>
      <c r="BP56" s="139">
        <f t="shared" si="25"/>
        <v>-1.1000000000000014</v>
      </c>
      <c r="BQ56" s="139">
        <f t="shared" si="26"/>
        <v>-0.90000000000000213</v>
      </c>
    </row>
    <row r="57" spans="1:69">
      <c r="A57" s="8" t="s">
        <v>99</v>
      </c>
      <c r="B57" s="15">
        <f>'[3]19'!B59</f>
        <v>320</v>
      </c>
      <c r="C57" s="16">
        <f>'[3]19'!C59</f>
        <v>0</v>
      </c>
      <c r="D57" s="16">
        <f>'[3]19'!D59</f>
        <v>0</v>
      </c>
      <c r="E57" s="16">
        <f>'[3]19'!E59</f>
        <v>0</v>
      </c>
      <c r="F57" s="16">
        <f>'[3]19'!F59</f>
        <v>990</v>
      </c>
      <c r="G57" s="16">
        <f>'[3]19'!G59</f>
        <v>0</v>
      </c>
      <c r="H57" s="17">
        <f t="shared" si="27"/>
        <v>1310</v>
      </c>
      <c r="I57" s="15">
        <f>'[3]19'!J59</f>
        <v>270</v>
      </c>
      <c r="J57" s="16">
        <f>'[3]19'!K59</f>
        <v>0</v>
      </c>
      <c r="K57" s="16">
        <f>'[3]19'!L59</f>
        <v>0</v>
      </c>
      <c r="L57" s="16">
        <f>'[3]19'!M59</f>
        <v>0</v>
      </c>
      <c r="M57" s="16">
        <f>'[3]19'!N59</f>
        <v>0</v>
      </c>
      <c r="N57" s="16">
        <f>'[3]19'!O59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32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32</v>
      </c>
      <c r="AE57" s="8">
        <f t="shared" si="11"/>
        <v>25.96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25.96</v>
      </c>
      <c r="AL57" s="8">
        <f t="shared" si="31"/>
        <v>212.04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212.04</v>
      </c>
      <c r="AT57" s="8">
        <v>30.9</v>
      </c>
      <c r="AU57" s="8">
        <v>25.06</v>
      </c>
      <c r="AW57" s="203">
        <v>32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32</v>
      </c>
      <c r="BD57" s="203">
        <v>25.96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25.96</v>
      </c>
      <c r="BL57" s="8">
        <f t="shared" si="21"/>
        <v>30.9</v>
      </c>
      <c r="BM57" s="8">
        <f t="shared" si="22"/>
        <v>25.06</v>
      </c>
      <c r="BN57" s="8">
        <f t="shared" si="23"/>
        <v>32</v>
      </c>
      <c r="BO57" s="8">
        <f t="shared" si="24"/>
        <v>25.96</v>
      </c>
      <c r="BP57" s="139">
        <f t="shared" si="25"/>
        <v>-1.1000000000000014</v>
      </c>
      <c r="BQ57" s="139">
        <f t="shared" si="26"/>
        <v>-0.90000000000000213</v>
      </c>
    </row>
    <row r="58" spans="1:69">
      <c r="A58" s="8" t="s">
        <v>100</v>
      </c>
      <c r="B58" s="15">
        <f>'[3]19'!B60</f>
        <v>320</v>
      </c>
      <c r="C58" s="16">
        <f>'[3]19'!C60</f>
        <v>0</v>
      </c>
      <c r="D58" s="16">
        <f>'[3]19'!D60</f>
        <v>0</v>
      </c>
      <c r="E58" s="16">
        <f>'[3]19'!E60</f>
        <v>0</v>
      </c>
      <c r="F58" s="16">
        <f>'[3]19'!F60</f>
        <v>990</v>
      </c>
      <c r="G58" s="16">
        <f>'[3]19'!G60</f>
        <v>0</v>
      </c>
      <c r="H58" s="17">
        <f t="shared" si="27"/>
        <v>1310</v>
      </c>
      <c r="I58" s="15">
        <f>'[3]19'!J60</f>
        <v>270</v>
      </c>
      <c r="J58" s="16">
        <f>'[3]19'!K60</f>
        <v>0</v>
      </c>
      <c r="K58" s="16">
        <f>'[3]19'!L60</f>
        <v>0</v>
      </c>
      <c r="L58" s="16">
        <f>'[3]19'!M60</f>
        <v>0</v>
      </c>
      <c r="M58" s="16">
        <f>'[3]19'!N60</f>
        <v>0</v>
      </c>
      <c r="N58" s="16">
        <f>'[3]19'!O60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32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32</v>
      </c>
      <c r="AE58" s="8">
        <f t="shared" si="11"/>
        <v>25.96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25.96</v>
      </c>
      <c r="AL58" s="8">
        <f t="shared" si="31"/>
        <v>212.04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212.04</v>
      </c>
      <c r="AT58" s="8">
        <v>30.9</v>
      </c>
      <c r="AU58" s="8">
        <v>25.06</v>
      </c>
      <c r="AW58" s="203">
        <v>32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32</v>
      </c>
      <c r="BD58" s="203">
        <v>25.96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25.96</v>
      </c>
      <c r="BL58" s="8">
        <f t="shared" si="21"/>
        <v>30.9</v>
      </c>
      <c r="BM58" s="8">
        <f t="shared" si="22"/>
        <v>25.06</v>
      </c>
      <c r="BN58" s="8">
        <f t="shared" si="23"/>
        <v>32</v>
      </c>
      <c r="BO58" s="8">
        <f t="shared" si="24"/>
        <v>25.96</v>
      </c>
      <c r="BP58" s="139">
        <f t="shared" si="25"/>
        <v>-1.1000000000000014</v>
      </c>
      <c r="BQ58" s="139">
        <f t="shared" si="26"/>
        <v>-0.90000000000000213</v>
      </c>
    </row>
    <row r="59" spans="1:69">
      <c r="A59" s="8" t="s">
        <v>101</v>
      </c>
      <c r="B59" s="15">
        <f>'[3]19'!B61</f>
        <v>320</v>
      </c>
      <c r="C59" s="16">
        <f>'[3]19'!C61</f>
        <v>0</v>
      </c>
      <c r="D59" s="16">
        <f>'[3]19'!D61</f>
        <v>0</v>
      </c>
      <c r="E59" s="16">
        <f>'[3]19'!E61</f>
        <v>0</v>
      </c>
      <c r="F59" s="16">
        <f>'[3]19'!F61</f>
        <v>990</v>
      </c>
      <c r="G59" s="16">
        <f>'[3]19'!G61</f>
        <v>0</v>
      </c>
      <c r="H59" s="17">
        <f t="shared" si="27"/>
        <v>1310</v>
      </c>
      <c r="I59" s="15">
        <f>'[3]19'!J61</f>
        <v>270</v>
      </c>
      <c r="J59" s="16">
        <f>'[3]19'!K61</f>
        <v>0</v>
      </c>
      <c r="K59" s="16">
        <f>'[3]19'!L61</f>
        <v>0</v>
      </c>
      <c r="L59" s="16">
        <f>'[3]19'!M61</f>
        <v>0</v>
      </c>
      <c r="M59" s="16">
        <f>'[3]19'!N61</f>
        <v>0</v>
      </c>
      <c r="N59" s="16">
        <f>'[3]19'!O61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32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32</v>
      </c>
      <c r="AE59" s="8">
        <f t="shared" si="11"/>
        <v>25.96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25.96</v>
      </c>
      <c r="AL59" s="8">
        <f t="shared" si="31"/>
        <v>212.04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212.04</v>
      </c>
      <c r="AT59" s="8">
        <v>30.9</v>
      </c>
      <c r="AU59" s="8">
        <v>25.06</v>
      </c>
      <c r="AW59" s="203">
        <v>32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32</v>
      </c>
      <c r="BD59" s="203">
        <v>25.96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25.96</v>
      </c>
      <c r="BL59" s="8">
        <f t="shared" si="21"/>
        <v>30.9</v>
      </c>
      <c r="BM59" s="8">
        <f t="shared" si="22"/>
        <v>25.06</v>
      </c>
      <c r="BN59" s="8">
        <f t="shared" si="23"/>
        <v>32</v>
      </c>
      <c r="BO59" s="8">
        <f t="shared" si="24"/>
        <v>25.96</v>
      </c>
      <c r="BP59" s="139">
        <f t="shared" si="25"/>
        <v>-1.1000000000000014</v>
      </c>
      <c r="BQ59" s="139">
        <f t="shared" si="26"/>
        <v>-0.90000000000000213</v>
      </c>
    </row>
    <row r="60" spans="1:69">
      <c r="A60" s="8" t="s">
        <v>102</v>
      </c>
      <c r="B60" s="15">
        <f>'[3]19'!B62</f>
        <v>320</v>
      </c>
      <c r="C60" s="16">
        <f>'[3]19'!C62</f>
        <v>0</v>
      </c>
      <c r="D60" s="16">
        <f>'[3]19'!D62</f>
        <v>0</v>
      </c>
      <c r="E60" s="16">
        <f>'[3]19'!E62</f>
        <v>0</v>
      </c>
      <c r="F60" s="16">
        <f>'[3]19'!F62</f>
        <v>990</v>
      </c>
      <c r="G60" s="16">
        <f>'[3]19'!G62</f>
        <v>0</v>
      </c>
      <c r="H60" s="17">
        <f t="shared" si="27"/>
        <v>1310</v>
      </c>
      <c r="I60" s="15">
        <f>'[3]19'!J62</f>
        <v>270</v>
      </c>
      <c r="J60" s="16">
        <f>'[3]19'!K62</f>
        <v>0</v>
      </c>
      <c r="K60" s="16">
        <f>'[3]19'!L62</f>
        <v>0</v>
      </c>
      <c r="L60" s="16">
        <f>'[3]19'!M62</f>
        <v>0</v>
      </c>
      <c r="M60" s="16">
        <f>'[3]19'!N62</f>
        <v>0</v>
      </c>
      <c r="N60" s="16">
        <f>'[3]19'!O62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32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32</v>
      </c>
      <c r="AE60" s="8">
        <f t="shared" si="11"/>
        <v>25.96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25.96</v>
      </c>
      <c r="AL60" s="8">
        <f t="shared" si="31"/>
        <v>212.04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212.04</v>
      </c>
      <c r="AT60" s="8">
        <v>30.9</v>
      </c>
      <c r="AU60" s="8">
        <v>25.06</v>
      </c>
      <c r="AW60" s="203">
        <v>32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32</v>
      </c>
      <c r="BD60" s="203">
        <v>25.96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25.96</v>
      </c>
      <c r="BL60" s="8">
        <f t="shared" si="21"/>
        <v>30.9</v>
      </c>
      <c r="BM60" s="8">
        <f t="shared" si="22"/>
        <v>25.06</v>
      </c>
      <c r="BN60" s="8">
        <f t="shared" si="23"/>
        <v>32</v>
      </c>
      <c r="BO60" s="8">
        <f t="shared" si="24"/>
        <v>25.96</v>
      </c>
      <c r="BP60" s="139">
        <f t="shared" si="25"/>
        <v>-1.1000000000000014</v>
      </c>
      <c r="BQ60" s="139">
        <f t="shared" si="26"/>
        <v>-0.90000000000000213</v>
      </c>
    </row>
    <row r="61" spans="1:69">
      <c r="A61" s="8" t="s">
        <v>103</v>
      </c>
      <c r="B61" s="15">
        <f>'[3]19'!B63</f>
        <v>320</v>
      </c>
      <c r="C61" s="16">
        <f>'[3]19'!C63</f>
        <v>0</v>
      </c>
      <c r="D61" s="16">
        <f>'[3]19'!D63</f>
        <v>0</v>
      </c>
      <c r="E61" s="16">
        <f>'[3]19'!E63</f>
        <v>0</v>
      </c>
      <c r="F61" s="16">
        <f>'[3]19'!F63</f>
        <v>990</v>
      </c>
      <c r="G61" s="16">
        <f>'[3]19'!G63</f>
        <v>0</v>
      </c>
      <c r="H61" s="17">
        <f t="shared" si="27"/>
        <v>1310</v>
      </c>
      <c r="I61" s="15">
        <f>'[3]19'!J63</f>
        <v>270</v>
      </c>
      <c r="J61" s="16">
        <f>'[3]19'!K63</f>
        <v>0</v>
      </c>
      <c r="K61" s="16">
        <f>'[3]19'!L63</f>
        <v>0</v>
      </c>
      <c r="L61" s="16">
        <f>'[3]19'!M63</f>
        <v>0</v>
      </c>
      <c r="M61" s="16">
        <f>'[3]19'!N63</f>
        <v>0</v>
      </c>
      <c r="N61" s="16">
        <f>'[3]19'!O63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26.63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26.63</v>
      </c>
      <c r="AE61" s="8">
        <f t="shared" si="11"/>
        <v>26.63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26.63</v>
      </c>
      <c r="AL61" s="8">
        <f t="shared" si="31"/>
        <v>216.74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216.74</v>
      </c>
      <c r="AT61" s="8">
        <v>25.71</v>
      </c>
      <c r="AU61" s="8">
        <v>25.71</v>
      </c>
      <c r="AW61" s="203">
        <v>26.63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26.63</v>
      </c>
      <c r="BD61" s="203">
        <v>26.63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26.63</v>
      </c>
      <c r="BL61" s="8">
        <f t="shared" si="21"/>
        <v>25.71</v>
      </c>
      <c r="BM61" s="8">
        <f t="shared" si="22"/>
        <v>25.71</v>
      </c>
      <c r="BN61" s="8">
        <f t="shared" si="23"/>
        <v>26.63</v>
      </c>
      <c r="BO61" s="8">
        <f t="shared" si="24"/>
        <v>26.63</v>
      </c>
      <c r="BP61" s="139">
        <f t="shared" si="25"/>
        <v>-0.91999999999999815</v>
      </c>
      <c r="BQ61" s="139">
        <f t="shared" si="26"/>
        <v>-0.91999999999999815</v>
      </c>
    </row>
    <row r="62" spans="1:69">
      <c r="A62" s="8" t="s">
        <v>104</v>
      </c>
      <c r="B62" s="15">
        <f>'[3]19'!B64</f>
        <v>320</v>
      </c>
      <c r="C62" s="16">
        <f>'[3]19'!C64</f>
        <v>0</v>
      </c>
      <c r="D62" s="16">
        <f>'[3]19'!D64</f>
        <v>0</v>
      </c>
      <c r="E62" s="16">
        <f>'[3]19'!E64</f>
        <v>0</v>
      </c>
      <c r="F62" s="16">
        <f>'[3]19'!F64</f>
        <v>990</v>
      </c>
      <c r="G62" s="16">
        <f>'[3]19'!G64</f>
        <v>0</v>
      </c>
      <c r="H62" s="17">
        <f t="shared" si="27"/>
        <v>1310</v>
      </c>
      <c r="I62" s="15">
        <f>'[3]19'!J64</f>
        <v>270</v>
      </c>
      <c r="J62" s="16">
        <f>'[3]19'!K64</f>
        <v>0</v>
      </c>
      <c r="K62" s="16">
        <f>'[3]19'!L64</f>
        <v>0</v>
      </c>
      <c r="L62" s="16">
        <f>'[3]19'!M64</f>
        <v>0</v>
      </c>
      <c r="M62" s="16">
        <f>'[3]19'!N64</f>
        <v>0</v>
      </c>
      <c r="N62" s="16">
        <f>'[3]19'!O64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26.63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26.63</v>
      </c>
      <c r="AE62" s="8">
        <f t="shared" si="11"/>
        <v>26.63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26.63</v>
      </c>
      <c r="AL62" s="8">
        <f t="shared" ref="AL62:AN98" si="35">Q62-X62-AE62</f>
        <v>216.74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216.74</v>
      </c>
      <c r="AT62" s="8">
        <v>25.71</v>
      </c>
      <c r="AU62" s="8">
        <v>25.71</v>
      </c>
      <c r="AW62" s="203">
        <v>26.63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26.63</v>
      </c>
      <c r="BD62" s="203">
        <v>26.63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26.63</v>
      </c>
      <c r="BL62" s="8">
        <f t="shared" si="21"/>
        <v>25.71</v>
      </c>
      <c r="BM62" s="8">
        <f t="shared" si="22"/>
        <v>25.71</v>
      </c>
      <c r="BN62" s="8">
        <f t="shared" si="23"/>
        <v>26.63</v>
      </c>
      <c r="BO62" s="8">
        <f t="shared" si="24"/>
        <v>26.63</v>
      </c>
      <c r="BP62" s="139">
        <f t="shared" si="25"/>
        <v>-0.91999999999999815</v>
      </c>
      <c r="BQ62" s="139">
        <f t="shared" si="26"/>
        <v>-0.91999999999999815</v>
      </c>
    </row>
    <row r="63" spans="1:69">
      <c r="A63" s="8" t="s">
        <v>105</v>
      </c>
      <c r="B63" s="15">
        <f>'[3]19'!B65</f>
        <v>320</v>
      </c>
      <c r="C63" s="16">
        <f>'[3]19'!C65</f>
        <v>0</v>
      </c>
      <c r="D63" s="16">
        <f>'[3]19'!D65</f>
        <v>0</v>
      </c>
      <c r="E63" s="16">
        <f>'[3]19'!E65</f>
        <v>0</v>
      </c>
      <c r="F63" s="16">
        <f>'[3]19'!F65</f>
        <v>990</v>
      </c>
      <c r="G63" s="16">
        <f>'[3]19'!G65</f>
        <v>0</v>
      </c>
      <c r="H63" s="17">
        <f t="shared" si="27"/>
        <v>1310</v>
      </c>
      <c r="I63" s="15">
        <f>'[3]19'!J65</f>
        <v>270</v>
      </c>
      <c r="J63" s="16">
        <f>'[3]19'!K65</f>
        <v>0</v>
      </c>
      <c r="K63" s="16">
        <f>'[3]19'!L65</f>
        <v>0</v>
      </c>
      <c r="L63" s="16">
        <f>'[3]19'!M65</f>
        <v>0</v>
      </c>
      <c r="M63" s="16">
        <f>'[3]19'!N65</f>
        <v>0</v>
      </c>
      <c r="N63" s="16">
        <f>'[3]19'!O65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26.63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26.63</v>
      </c>
      <c r="AE63" s="8">
        <f t="shared" si="11"/>
        <v>26.63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26.63</v>
      </c>
      <c r="AL63" s="8">
        <f t="shared" si="35"/>
        <v>216.74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216.74</v>
      </c>
      <c r="AT63" s="8">
        <v>25.71</v>
      </c>
      <c r="AU63" s="8">
        <v>25.71</v>
      </c>
      <c r="AW63" s="203">
        <v>26.63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26.63</v>
      </c>
      <c r="BD63" s="203">
        <v>26.63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26.63</v>
      </c>
      <c r="BL63" s="8">
        <f t="shared" si="21"/>
        <v>25.71</v>
      </c>
      <c r="BM63" s="8">
        <f t="shared" si="22"/>
        <v>25.71</v>
      </c>
      <c r="BN63" s="8">
        <f t="shared" si="23"/>
        <v>26.63</v>
      </c>
      <c r="BO63" s="8">
        <f t="shared" si="24"/>
        <v>26.63</v>
      </c>
      <c r="BP63" s="139">
        <f t="shared" si="25"/>
        <v>-0.91999999999999815</v>
      </c>
      <c r="BQ63" s="139">
        <f t="shared" si="26"/>
        <v>-0.91999999999999815</v>
      </c>
    </row>
    <row r="64" spans="1:69">
      <c r="A64" s="8" t="s">
        <v>106</v>
      </c>
      <c r="B64" s="15">
        <f>'[3]19'!B66</f>
        <v>320</v>
      </c>
      <c r="C64" s="16">
        <f>'[3]19'!C66</f>
        <v>0</v>
      </c>
      <c r="D64" s="16">
        <f>'[3]19'!D66</f>
        <v>0</v>
      </c>
      <c r="E64" s="16">
        <f>'[3]19'!E66</f>
        <v>0</v>
      </c>
      <c r="F64" s="16">
        <f>'[3]19'!F66</f>
        <v>990</v>
      </c>
      <c r="G64" s="16">
        <f>'[3]19'!G66</f>
        <v>0</v>
      </c>
      <c r="H64" s="17">
        <f t="shared" si="27"/>
        <v>1310</v>
      </c>
      <c r="I64" s="15">
        <f>'[3]19'!J66</f>
        <v>270</v>
      </c>
      <c r="J64" s="16">
        <f>'[3]19'!K66</f>
        <v>0</v>
      </c>
      <c r="K64" s="16">
        <f>'[3]19'!L66</f>
        <v>0</v>
      </c>
      <c r="L64" s="16">
        <f>'[3]19'!M66</f>
        <v>0</v>
      </c>
      <c r="M64" s="16">
        <f>'[3]19'!N66</f>
        <v>0</v>
      </c>
      <c r="N64" s="16">
        <f>'[3]19'!O66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26.63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26.63</v>
      </c>
      <c r="AE64" s="8">
        <f t="shared" si="11"/>
        <v>26.63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26.63</v>
      </c>
      <c r="AL64" s="8">
        <f t="shared" si="35"/>
        <v>216.74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216.74</v>
      </c>
      <c r="AT64" s="8">
        <v>25.71</v>
      </c>
      <c r="AU64" s="8">
        <v>25.71</v>
      </c>
      <c r="AW64" s="203">
        <v>26.63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26.63</v>
      </c>
      <c r="BD64" s="203">
        <v>26.63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26.63</v>
      </c>
      <c r="BL64" s="8">
        <f t="shared" si="21"/>
        <v>25.71</v>
      </c>
      <c r="BM64" s="8">
        <f t="shared" si="22"/>
        <v>25.71</v>
      </c>
      <c r="BN64" s="8">
        <f t="shared" si="23"/>
        <v>26.63</v>
      </c>
      <c r="BO64" s="8">
        <f t="shared" si="24"/>
        <v>26.63</v>
      </c>
      <c r="BP64" s="139">
        <f t="shared" si="25"/>
        <v>-0.91999999999999815</v>
      </c>
      <c r="BQ64" s="139">
        <f t="shared" si="26"/>
        <v>-0.91999999999999815</v>
      </c>
    </row>
    <row r="65" spans="1:69">
      <c r="A65" s="8" t="s">
        <v>107</v>
      </c>
      <c r="B65" s="15">
        <f>'[3]19'!B67</f>
        <v>320</v>
      </c>
      <c r="C65" s="16">
        <f>'[3]19'!C67</f>
        <v>0</v>
      </c>
      <c r="D65" s="16">
        <f>'[3]19'!D67</f>
        <v>0</v>
      </c>
      <c r="E65" s="16">
        <f>'[3]19'!E67</f>
        <v>0</v>
      </c>
      <c r="F65" s="16">
        <f>'[3]19'!F67</f>
        <v>990</v>
      </c>
      <c r="G65" s="16">
        <f>'[3]19'!G67</f>
        <v>0</v>
      </c>
      <c r="H65" s="17">
        <f t="shared" si="27"/>
        <v>1310</v>
      </c>
      <c r="I65" s="15">
        <f>'[3]19'!J67</f>
        <v>270</v>
      </c>
      <c r="J65" s="16">
        <f>'[3]19'!K67</f>
        <v>0</v>
      </c>
      <c r="K65" s="16">
        <f>'[3]19'!L67</f>
        <v>0</v>
      </c>
      <c r="L65" s="16">
        <f>'[3]19'!M67</f>
        <v>0</v>
      </c>
      <c r="M65" s="16">
        <f>'[3]19'!N67</f>
        <v>0</v>
      </c>
      <c r="N65" s="16">
        <f>'[3]19'!O67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26.63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26.63</v>
      </c>
      <c r="AE65" s="8">
        <f t="shared" si="11"/>
        <v>26.63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26.63</v>
      </c>
      <c r="AL65" s="8">
        <f t="shared" si="35"/>
        <v>216.74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216.74</v>
      </c>
      <c r="AT65" s="8">
        <v>25.71</v>
      </c>
      <c r="AU65" s="8">
        <v>25.71</v>
      </c>
      <c r="AW65" s="203">
        <v>26.63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26.63</v>
      </c>
      <c r="BD65" s="203">
        <v>26.63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26.63</v>
      </c>
      <c r="BL65" s="8">
        <f t="shared" si="21"/>
        <v>25.71</v>
      </c>
      <c r="BM65" s="8">
        <f t="shared" si="22"/>
        <v>25.71</v>
      </c>
      <c r="BN65" s="8">
        <f t="shared" si="23"/>
        <v>26.63</v>
      </c>
      <c r="BO65" s="8">
        <f t="shared" si="24"/>
        <v>26.63</v>
      </c>
      <c r="BP65" s="139">
        <f t="shared" si="25"/>
        <v>-0.91999999999999815</v>
      </c>
      <c r="BQ65" s="139">
        <f t="shared" si="26"/>
        <v>-0.91999999999999815</v>
      </c>
    </row>
    <row r="66" spans="1:69">
      <c r="A66" s="8" t="s">
        <v>108</v>
      </c>
      <c r="B66" s="15">
        <f>'[3]19'!B68</f>
        <v>320</v>
      </c>
      <c r="C66" s="16">
        <f>'[3]19'!C68</f>
        <v>0</v>
      </c>
      <c r="D66" s="16">
        <f>'[3]19'!D68</f>
        <v>0</v>
      </c>
      <c r="E66" s="16">
        <f>'[3]19'!E68</f>
        <v>0</v>
      </c>
      <c r="F66" s="16">
        <f>'[3]19'!F68</f>
        <v>990</v>
      </c>
      <c r="G66" s="16">
        <f>'[3]19'!G68</f>
        <v>0</v>
      </c>
      <c r="H66" s="17">
        <f t="shared" si="27"/>
        <v>1310</v>
      </c>
      <c r="I66" s="15">
        <f>'[3]19'!J68</f>
        <v>270</v>
      </c>
      <c r="J66" s="16">
        <f>'[3]19'!K68</f>
        <v>0</v>
      </c>
      <c r="K66" s="16">
        <f>'[3]19'!L68</f>
        <v>0</v>
      </c>
      <c r="L66" s="16">
        <f>'[3]19'!M68</f>
        <v>0</v>
      </c>
      <c r="M66" s="16">
        <f>'[3]19'!N68</f>
        <v>0</v>
      </c>
      <c r="N66" s="16">
        <f>'[3]19'!O68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26.63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26.63</v>
      </c>
      <c r="AE66" s="8">
        <f t="shared" si="11"/>
        <v>26.63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26.63</v>
      </c>
      <c r="AL66" s="8">
        <f t="shared" si="35"/>
        <v>216.74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216.74</v>
      </c>
      <c r="AT66" s="8">
        <v>25.71</v>
      </c>
      <c r="AU66" s="8">
        <v>25.71</v>
      </c>
      <c r="AW66" s="203">
        <v>26.63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26.63</v>
      </c>
      <c r="BD66" s="203">
        <v>26.63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26.63</v>
      </c>
      <c r="BL66" s="8">
        <f t="shared" si="21"/>
        <v>25.71</v>
      </c>
      <c r="BM66" s="8">
        <f t="shared" si="22"/>
        <v>25.71</v>
      </c>
      <c r="BN66" s="8">
        <f t="shared" si="23"/>
        <v>26.63</v>
      </c>
      <c r="BO66" s="8">
        <f t="shared" si="24"/>
        <v>26.63</v>
      </c>
      <c r="BP66" s="139">
        <f t="shared" si="25"/>
        <v>-0.91999999999999815</v>
      </c>
      <c r="BQ66" s="139">
        <f t="shared" si="26"/>
        <v>-0.91999999999999815</v>
      </c>
    </row>
    <row r="67" spans="1:69">
      <c r="A67" s="8" t="s">
        <v>109</v>
      </c>
      <c r="B67" s="15">
        <f>'[3]19'!B69</f>
        <v>320</v>
      </c>
      <c r="C67" s="16">
        <f>'[3]19'!C69</f>
        <v>0</v>
      </c>
      <c r="D67" s="16">
        <f>'[3]19'!D69</f>
        <v>0</v>
      </c>
      <c r="E67" s="16">
        <f>'[3]19'!E69</f>
        <v>0</v>
      </c>
      <c r="F67" s="16">
        <f>'[3]19'!F69</f>
        <v>990</v>
      </c>
      <c r="G67" s="16">
        <f>'[3]19'!G69</f>
        <v>0</v>
      </c>
      <c r="H67" s="17">
        <f t="shared" si="27"/>
        <v>1310</v>
      </c>
      <c r="I67" s="15">
        <f>'[3]19'!J69</f>
        <v>270</v>
      </c>
      <c r="J67" s="16">
        <f>'[3]19'!K69</f>
        <v>0</v>
      </c>
      <c r="K67" s="16">
        <f>'[3]19'!L69</f>
        <v>0</v>
      </c>
      <c r="L67" s="16">
        <f>'[3]19'!M69</f>
        <v>0</v>
      </c>
      <c r="M67" s="16">
        <f>'[3]19'!N69</f>
        <v>0</v>
      </c>
      <c r="N67" s="16">
        <f>'[3]19'!O69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26.63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26.63</v>
      </c>
      <c r="AE67" s="8">
        <f t="shared" si="11"/>
        <v>26.63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26.63</v>
      </c>
      <c r="AL67" s="8">
        <f t="shared" si="35"/>
        <v>216.74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216.74</v>
      </c>
      <c r="AT67" s="8">
        <v>25.71</v>
      </c>
      <c r="AU67" s="8">
        <v>25.71</v>
      </c>
      <c r="AW67" s="203">
        <v>26.63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26.63</v>
      </c>
      <c r="BD67" s="203">
        <v>26.63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26.63</v>
      </c>
      <c r="BL67" s="8">
        <f t="shared" si="21"/>
        <v>25.71</v>
      </c>
      <c r="BM67" s="8">
        <f t="shared" si="22"/>
        <v>25.71</v>
      </c>
      <c r="BN67" s="8">
        <f t="shared" si="23"/>
        <v>26.63</v>
      </c>
      <c r="BO67" s="8">
        <f t="shared" si="24"/>
        <v>26.63</v>
      </c>
      <c r="BP67" s="139">
        <f t="shared" si="25"/>
        <v>-0.91999999999999815</v>
      </c>
      <c r="BQ67" s="139">
        <f t="shared" si="26"/>
        <v>-0.91999999999999815</v>
      </c>
    </row>
    <row r="68" spans="1:69">
      <c r="A68" s="8" t="s">
        <v>110</v>
      </c>
      <c r="B68" s="15">
        <f>'[3]19'!B70</f>
        <v>320</v>
      </c>
      <c r="C68" s="16">
        <f>'[3]19'!C70</f>
        <v>0</v>
      </c>
      <c r="D68" s="16">
        <f>'[3]19'!D70</f>
        <v>0</v>
      </c>
      <c r="E68" s="16">
        <f>'[3]19'!E70</f>
        <v>0</v>
      </c>
      <c r="F68" s="16">
        <f>'[3]19'!F70</f>
        <v>990</v>
      </c>
      <c r="G68" s="16">
        <f>'[3]19'!G70</f>
        <v>0</v>
      </c>
      <c r="H68" s="17">
        <f t="shared" si="27"/>
        <v>1310</v>
      </c>
      <c r="I68" s="15">
        <f>'[3]19'!J70</f>
        <v>270</v>
      </c>
      <c r="J68" s="16">
        <f>'[3]19'!K70</f>
        <v>0</v>
      </c>
      <c r="K68" s="16">
        <f>'[3]19'!L70</f>
        <v>0</v>
      </c>
      <c r="L68" s="16">
        <f>'[3]19'!M70</f>
        <v>0</v>
      </c>
      <c r="M68" s="16">
        <f>'[3]19'!N70</f>
        <v>0</v>
      </c>
      <c r="N68" s="16">
        <f>'[3]19'!O70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26.63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26.63</v>
      </c>
      <c r="AE68" s="8">
        <f t="shared" ref="AE68:AE98" si="43">BD68</f>
        <v>26.63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26.63</v>
      </c>
      <c r="AL68" s="8">
        <f t="shared" si="35"/>
        <v>216.74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216.74</v>
      </c>
      <c r="AT68" s="8">
        <v>25.71</v>
      </c>
      <c r="AU68" s="8">
        <v>25.71</v>
      </c>
      <c r="AW68" s="203">
        <v>26.63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26.63</v>
      </c>
      <c r="BD68" s="203">
        <v>26.63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26.63</v>
      </c>
      <c r="BL68" s="8">
        <f t="shared" ref="BL68:BL98" si="53">AT68</f>
        <v>25.71</v>
      </c>
      <c r="BM68" s="8">
        <f t="shared" ref="BM68:BM98" si="54">AU68</f>
        <v>25.71</v>
      </c>
      <c r="BN68" s="8">
        <f t="shared" ref="BN68:BN98" si="55">BC68</f>
        <v>26.63</v>
      </c>
      <c r="BO68" s="8">
        <f t="shared" ref="BO68:BO98" si="56">BJ68</f>
        <v>26.63</v>
      </c>
      <c r="BP68" s="139">
        <f t="shared" ref="BP68:BP98" si="57">BL68-BN68</f>
        <v>-0.91999999999999815</v>
      </c>
      <c r="BQ68" s="139">
        <f t="shared" ref="BQ68:BQ98" si="58">BM68-BO68</f>
        <v>-0.91999999999999815</v>
      </c>
    </row>
    <row r="69" spans="1:69">
      <c r="A69" s="8" t="s">
        <v>111</v>
      </c>
      <c r="B69" s="15">
        <f>'[3]19'!B71</f>
        <v>320</v>
      </c>
      <c r="C69" s="16">
        <f>'[3]19'!C71</f>
        <v>0</v>
      </c>
      <c r="D69" s="16">
        <f>'[3]19'!D71</f>
        <v>0</v>
      </c>
      <c r="E69" s="16">
        <f>'[3]19'!E71</f>
        <v>0</v>
      </c>
      <c r="F69" s="16">
        <f>'[3]19'!F71</f>
        <v>990</v>
      </c>
      <c r="G69" s="16">
        <f>'[3]19'!G71</f>
        <v>0</v>
      </c>
      <c r="H69" s="17">
        <f t="shared" ref="H69:H98" si="59">SUM(B69:G69)</f>
        <v>1310</v>
      </c>
      <c r="I69" s="15">
        <f>'[3]19'!J71</f>
        <v>270</v>
      </c>
      <c r="J69" s="16">
        <f>'[3]19'!K71</f>
        <v>0</v>
      </c>
      <c r="K69" s="16">
        <f>'[3]19'!L71</f>
        <v>0</v>
      </c>
      <c r="L69" s="16">
        <f>'[3]19'!M71</f>
        <v>0</v>
      </c>
      <c r="M69" s="16">
        <f>'[3]19'!N71</f>
        <v>0</v>
      </c>
      <c r="N69" s="16">
        <f>'[3]19'!O71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26.63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26.63</v>
      </c>
      <c r="AE69" s="8">
        <f t="shared" si="43"/>
        <v>26.63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26.63</v>
      </c>
      <c r="AL69" s="8">
        <f t="shared" si="35"/>
        <v>216.74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216.74</v>
      </c>
      <c r="AT69" s="8">
        <v>25.71</v>
      </c>
      <c r="AU69" s="8">
        <v>25.71</v>
      </c>
      <c r="AW69" s="203">
        <v>26.63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26.63</v>
      </c>
      <c r="BD69" s="203">
        <v>26.63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26.63</v>
      </c>
      <c r="BL69" s="8">
        <f t="shared" si="53"/>
        <v>25.71</v>
      </c>
      <c r="BM69" s="8">
        <f t="shared" si="54"/>
        <v>25.71</v>
      </c>
      <c r="BN69" s="8">
        <f t="shared" si="55"/>
        <v>26.63</v>
      </c>
      <c r="BO69" s="8">
        <f t="shared" si="56"/>
        <v>26.63</v>
      </c>
      <c r="BP69" s="139">
        <f t="shared" si="57"/>
        <v>-0.91999999999999815</v>
      </c>
      <c r="BQ69" s="139">
        <f t="shared" si="58"/>
        <v>-0.91999999999999815</v>
      </c>
    </row>
    <row r="70" spans="1:69">
      <c r="A70" s="8" t="s">
        <v>112</v>
      </c>
      <c r="B70" s="15">
        <f>'[3]19'!B72</f>
        <v>320</v>
      </c>
      <c r="C70" s="16">
        <f>'[3]19'!C72</f>
        <v>0</v>
      </c>
      <c r="D70" s="16">
        <f>'[3]19'!D72</f>
        <v>0</v>
      </c>
      <c r="E70" s="16">
        <f>'[3]19'!E72</f>
        <v>0</v>
      </c>
      <c r="F70" s="16">
        <f>'[3]19'!F72</f>
        <v>990</v>
      </c>
      <c r="G70" s="16">
        <f>'[3]19'!G72</f>
        <v>0</v>
      </c>
      <c r="H70" s="17">
        <f t="shared" si="59"/>
        <v>1310</v>
      </c>
      <c r="I70" s="15">
        <f>'[3]19'!J72</f>
        <v>270</v>
      </c>
      <c r="J70" s="16">
        <f>'[3]19'!K72</f>
        <v>0</v>
      </c>
      <c r="K70" s="16">
        <f>'[3]19'!L72</f>
        <v>0</v>
      </c>
      <c r="L70" s="16">
        <f>'[3]19'!M72</f>
        <v>0</v>
      </c>
      <c r="M70" s="16">
        <f>'[3]19'!N72</f>
        <v>0</v>
      </c>
      <c r="N70" s="16">
        <f>'[3]19'!O72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26.63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26.63</v>
      </c>
      <c r="AE70" s="8">
        <f t="shared" si="43"/>
        <v>26.63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26.63</v>
      </c>
      <c r="AL70" s="8">
        <f t="shared" si="35"/>
        <v>216.74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216.74</v>
      </c>
      <c r="AT70" s="8">
        <v>25.71</v>
      </c>
      <c r="AU70" s="8">
        <v>25.71</v>
      </c>
      <c r="AW70" s="203">
        <v>26.63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26.63</v>
      </c>
      <c r="BD70" s="203">
        <v>26.63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26.63</v>
      </c>
      <c r="BL70" s="8">
        <f t="shared" si="53"/>
        <v>25.71</v>
      </c>
      <c r="BM70" s="8">
        <f t="shared" si="54"/>
        <v>25.71</v>
      </c>
      <c r="BN70" s="8">
        <f t="shared" si="55"/>
        <v>26.63</v>
      </c>
      <c r="BO70" s="8">
        <f t="shared" si="56"/>
        <v>26.63</v>
      </c>
      <c r="BP70" s="139">
        <f t="shared" si="57"/>
        <v>-0.91999999999999815</v>
      </c>
      <c r="BQ70" s="139">
        <f t="shared" si="58"/>
        <v>-0.91999999999999815</v>
      </c>
    </row>
    <row r="71" spans="1:69">
      <c r="A71" s="8" t="s">
        <v>113</v>
      </c>
      <c r="B71" s="15">
        <f>'[3]19'!B73</f>
        <v>320</v>
      </c>
      <c r="C71" s="16">
        <f>'[3]19'!C73</f>
        <v>0</v>
      </c>
      <c r="D71" s="16">
        <f>'[3]19'!D73</f>
        <v>0</v>
      </c>
      <c r="E71" s="16">
        <f>'[3]19'!E73</f>
        <v>0</v>
      </c>
      <c r="F71" s="16">
        <f>'[3]19'!F73</f>
        <v>990</v>
      </c>
      <c r="G71" s="16">
        <f>'[3]19'!G73</f>
        <v>0</v>
      </c>
      <c r="H71" s="17">
        <f t="shared" si="59"/>
        <v>1310</v>
      </c>
      <c r="I71" s="15">
        <f>'[3]19'!J73</f>
        <v>270</v>
      </c>
      <c r="J71" s="16">
        <f>'[3]19'!K73</f>
        <v>0</v>
      </c>
      <c r="K71" s="16">
        <f>'[3]19'!L73</f>
        <v>0</v>
      </c>
      <c r="L71" s="16">
        <f>'[3]19'!M73</f>
        <v>0</v>
      </c>
      <c r="M71" s="16">
        <f>'[3]19'!N73</f>
        <v>0</v>
      </c>
      <c r="N71" s="16">
        <f>'[3]19'!O73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26.63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26.63</v>
      </c>
      <c r="AE71" s="8">
        <f t="shared" si="43"/>
        <v>26.63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26.63</v>
      </c>
      <c r="AL71" s="8">
        <f t="shared" si="35"/>
        <v>216.74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216.74</v>
      </c>
      <c r="AT71" s="8">
        <v>25.71</v>
      </c>
      <c r="AU71" s="8">
        <v>25.71</v>
      </c>
      <c r="AW71" s="203">
        <v>26.63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26.63</v>
      </c>
      <c r="BD71" s="203">
        <v>26.63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26.63</v>
      </c>
      <c r="BL71" s="8">
        <f t="shared" si="53"/>
        <v>25.71</v>
      </c>
      <c r="BM71" s="8">
        <f t="shared" si="54"/>
        <v>25.71</v>
      </c>
      <c r="BN71" s="8">
        <f t="shared" si="55"/>
        <v>26.63</v>
      </c>
      <c r="BO71" s="8">
        <f t="shared" si="56"/>
        <v>26.63</v>
      </c>
      <c r="BP71" s="139">
        <f t="shared" si="57"/>
        <v>-0.91999999999999815</v>
      </c>
      <c r="BQ71" s="139">
        <f t="shared" si="58"/>
        <v>-0.91999999999999815</v>
      </c>
    </row>
    <row r="72" spans="1:69">
      <c r="A72" s="8" t="s">
        <v>114</v>
      </c>
      <c r="B72" s="15">
        <f>'[3]19'!B74</f>
        <v>320</v>
      </c>
      <c r="C72" s="16">
        <f>'[3]19'!C74</f>
        <v>0</v>
      </c>
      <c r="D72" s="16">
        <f>'[3]19'!D74</f>
        <v>0</v>
      </c>
      <c r="E72" s="16">
        <f>'[3]19'!E74</f>
        <v>0</v>
      </c>
      <c r="F72" s="16">
        <f>'[3]19'!F74</f>
        <v>990</v>
      </c>
      <c r="G72" s="16">
        <f>'[3]19'!G74</f>
        <v>0</v>
      </c>
      <c r="H72" s="17">
        <f t="shared" si="59"/>
        <v>1310</v>
      </c>
      <c r="I72" s="15">
        <f>'[3]19'!J74</f>
        <v>270</v>
      </c>
      <c r="J72" s="16">
        <f>'[3]19'!K74</f>
        <v>0</v>
      </c>
      <c r="K72" s="16">
        <f>'[3]19'!L74</f>
        <v>0</v>
      </c>
      <c r="L72" s="16">
        <f>'[3]19'!M74</f>
        <v>0</v>
      </c>
      <c r="M72" s="16">
        <f>'[3]19'!N74</f>
        <v>0</v>
      </c>
      <c r="N72" s="16">
        <f>'[3]19'!O74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26.63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26.63</v>
      </c>
      <c r="AE72" s="8">
        <f t="shared" si="43"/>
        <v>26.63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26.63</v>
      </c>
      <c r="AL72" s="8">
        <f t="shared" si="35"/>
        <v>216.74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216.74</v>
      </c>
      <c r="AT72" s="8">
        <v>25.71</v>
      </c>
      <c r="AU72" s="8">
        <v>25.71</v>
      </c>
      <c r="AW72" s="203">
        <v>26.63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26.63</v>
      </c>
      <c r="BD72" s="203">
        <v>26.63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26.63</v>
      </c>
      <c r="BL72" s="8">
        <f t="shared" si="53"/>
        <v>25.71</v>
      </c>
      <c r="BM72" s="8">
        <f t="shared" si="54"/>
        <v>25.71</v>
      </c>
      <c r="BN72" s="8">
        <f t="shared" si="55"/>
        <v>26.63</v>
      </c>
      <c r="BO72" s="8">
        <f t="shared" si="56"/>
        <v>26.63</v>
      </c>
      <c r="BP72" s="139">
        <f t="shared" si="57"/>
        <v>-0.91999999999999815</v>
      </c>
      <c r="BQ72" s="139">
        <f t="shared" si="58"/>
        <v>-0.91999999999999815</v>
      </c>
    </row>
    <row r="73" spans="1:69">
      <c r="A73" s="8" t="s">
        <v>115</v>
      </c>
      <c r="B73" s="15">
        <f>'[3]19'!B75</f>
        <v>320</v>
      </c>
      <c r="C73" s="16">
        <f>'[3]19'!C75</f>
        <v>0</v>
      </c>
      <c r="D73" s="16">
        <f>'[3]19'!D75</f>
        <v>0</v>
      </c>
      <c r="E73" s="16">
        <f>'[3]19'!E75</f>
        <v>0</v>
      </c>
      <c r="F73" s="16">
        <f>'[3]19'!F75</f>
        <v>990</v>
      </c>
      <c r="G73" s="16">
        <f>'[3]19'!G75</f>
        <v>0</v>
      </c>
      <c r="H73" s="17">
        <f t="shared" si="59"/>
        <v>1310</v>
      </c>
      <c r="I73" s="15">
        <f>'[3]19'!J75</f>
        <v>270</v>
      </c>
      <c r="J73" s="16">
        <f>'[3]19'!K75</f>
        <v>0</v>
      </c>
      <c r="K73" s="16">
        <f>'[3]19'!L75</f>
        <v>0</v>
      </c>
      <c r="L73" s="16">
        <f>'[3]19'!M75</f>
        <v>0</v>
      </c>
      <c r="M73" s="16">
        <f>'[3]19'!N75</f>
        <v>0</v>
      </c>
      <c r="N73" s="16">
        <f>'[3]19'!O75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26.63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26.63</v>
      </c>
      <c r="AE73" s="8">
        <f t="shared" si="43"/>
        <v>26.63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26.63</v>
      </c>
      <c r="AL73" s="8">
        <f t="shared" si="35"/>
        <v>216.74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216.74</v>
      </c>
      <c r="AT73" s="8">
        <v>25.71</v>
      </c>
      <c r="AU73" s="8">
        <v>25.71</v>
      </c>
      <c r="AW73" s="203">
        <v>26.63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26.63</v>
      </c>
      <c r="BD73" s="203">
        <v>26.63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26.63</v>
      </c>
      <c r="BL73" s="8">
        <f t="shared" si="53"/>
        <v>25.71</v>
      </c>
      <c r="BM73" s="8">
        <f t="shared" si="54"/>
        <v>25.71</v>
      </c>
      <c r="BN73" s="8">
        <f t="shared" si="55"/>
        <v>26.63</v>
      </c>
      <c r="BO73" s="8">
        <f t="shared" si="56"/>
        <v>26.63</v>
      </c>
      <c r="BP73" s="139">
        <f t="shared" si="57"/>
        <v>-0.91999999999999815</v>
      </c>
      <c r="BQ73" s="139">
        <f t="shared" si="58"/>
        <v>-0.91999999999999815</v>
      </c>
    </row>
    <row r="74" spans="1:69">
      <c r="A74" s="8" t="s">
        <v>116</v>
      </c>
      <c r="B74" s="15">
        <f>'[3]19'!B76</f>
        <v>320</v>
      </c>
      <c r="C74" s="16">
        <f>'[3]19'!C76</f>
        <v>0</v>
      </c>
      <c r="D74" s="16">
        <f>'[3]19'!D76</f>
        <v>0</v>
      </c>
      <c r="E74" s="16">
        <f>'[3]19'!E76</f>
        <v>0</v>
      </c>
      <c r="F74" s="16">
        <f>'[3]19'!F76</f>
        <v>990</v>
      </c>
      <c r="G74" s="16">
        <f>'[3]19'!G76</f>
        <v>0</v>
      </c>
      <c r="H74" s="17">
        <f t="shared" si="59"/>
        <v>1310</v>
      </c>
      <c r="I74" s="15">
        <f>'[3]19'!J76</f>
        <v>270</v>
      </c>
      <c r="J74" s="16">
        <f>'[3]19'!K76</f>
        <v>0</v>
      </c>
      <c r="K74" s="16">
        <f>'[3]19'!L76</f>
        <v>0</v>
      </c>
      <c r="L74" s="16">
        <f>'[3]19'!M76</f>
        <v>0</v>
      </c>
      <c r="M74" s="16">
        <f>'[3]19'!N76</f>
        <v>0</v>
      </c>
      <c r="N74" s="16">
        <f>'[3]19'!O76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26.63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26.63</v>
      </c>
      <c r="AE74" s="8">
        <f t="shared" si="43"/>
        <v>26.63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26.63</v>
      </c>
      <c r="AL74" s="8">
        <f t="shared" si="35"/>
        <v>216.74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216.74</v>
      </c>
      <c r="AT74" s="8">
        <v>25.71</v>
      </c>
      <c r="AU74" s="8">
        <v>25.71</v>
      </c>
      <c r="AW74" s="203">
        <v>26.63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26.63</v>
      </c>
      <c r="BD74" s="203">
        <v>26.63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26.63</v>
      </c>
      <c r="BL74" s="8">
        <f t="shared" si="53"/>
        <v>25.71</v>
      </c>
      <c r="BM74" s="8">
        <f t="shared" si="54"/>
        <v>25.71</v>
      </c>
      <c r="BN74" s="8">
        <f t="shared" si="55"/>
        <v>26.63</v>
      </c>
      <c r="BO74" s="8">
        <f t="shared" si="56"/>
        <v>26.63</v>
      </c>
      <c r="BP74" s="139">
        <f t="shared" si="57"/>
        <v>-0.91999999999999815</v>
      </c>
      <c r="BQ74" s="139">
        <f t="shared" si="58"/>
        <v>-0.91999999999999815</v>
      </c>
    </row>
    <row r="75" spans="1:69">
      <c r="A75" s="8" t="s">
        <v>117</v>
      </c>
      <c r="B75" s="15">
        <f>'[3]19'!B77</f>
        <v>320</v>
      </c>
      <c r="C75" s="16">
        <f>'[3]19'!C77</f>
        <v>0</v>
      </c>
      <c r="D75" s="16">
        <f>'[3]19'!D77</f>
        <v>0</v>
      </c>
      <c r="E75" s="16">
        <f>'[3]19'!E77</f>
        <v>0</v>
      </c>
      <c r="F75" s="16">
        <f>'[3]19'!F77</f>
        <v>990</v>
      </c>
      <c r="G75" s="16">
        <f>'[3]19'!G77</f>
        <v>0</v>
      </c>
      <c r="H75" s="17">
        <f t="shared" si="59"/>
        <v>1310</v>
      </c>
      <c r="I75" s="15">
        <f>'[3]19'!J77</f>
        <v>270</v>
      </c>
      <c r="J75" s="16">
        <f>'[3]19'!K77</f>
        <v>0</v>
      </c>
      <c r="K75" s="16">
        <f>'[3]19'!L77</f>
        <v>0</v>
      </c>
      <c r="L75" s="16">
        <f>'[3]19'!M77</f>
        <v>0</v>
      </c>
      <c r="M75" s="16">
        <f>'[3]19'!N77</f>
        <v>0</v>
      </c>
      <c r="N75" s="16">
        <f>'[3]19'!O77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26.63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26.63</v>
      </c>
      <c r="AE75" s="8">
        <f t="shared" si="43"/>
        <v>26.63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26.63</v>
      </c>
      <c r="AL75" s="8">
        <f t="shared" si="35"/>
        <v>216.74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216.74</v>
      </c>
      <c r="AT75" s="8">
        <v>25.71</v>
      </c>
      <c r="AU75" s="8">
        <v>25.71</v>
      </c>
      <c r="AW75" s="203">
        <v>26.63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26.63</v>
      </c>
      <c r="BD75" s="203">
        <v>26.63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26.63</v>
      </c>
      <c r="BL75" s="8">
        <f t="shared" si="53"/>
        <v>25.71</v>
      </c>
      <c r="BM75" s="8">
        <f t="shared" si="54"/>
        <v>25.71</v>
      </c>
      <c r="BN75" s="8">
        <f t="shared" si="55"/>
        <v>26.63</v>
      </c>
      <c r="BO75" s="8">
        <f t="shared" si="56"/>
        <v>26.63</v>
      </c>
      <c r="BP75" s="139">
        <f t="shared" si="57"/>
        <v>-0.91999999999999815</v>
      </c>
      <c r="BQ75" s="139">
        <f t="shared" si="58"/>
        <v>-0.91999999999999815</v>
      </c>
    </row>
    <row r="76" spans="1:69">
      <c r="A76" s="8" t="s">
        <v>118</v>
      </c>
      <c r="B76" s="15">
        <f>'[3]19'!B78</f>
        <v>320</v>
      </c>
      <c r="C76" s="16">
        <f>'[3]19'!C78</f>
        <v>0</v>
      </c>
      <c r="D76" s="16">
        <f>'[3]19'!D78</f>
        <v>0</v>
      </c>
      <c r="E76" s="16">
        <f>'[3]19'!E78</f>
        <v>0</v>
      </c>
      <c r="F76" s="16">
        <f>'[3]19'!F78</f>
        <v>990</v>
      </c>
      <c r="G76" s="16">
        <f>'[3]19'!G78</f>
        <v>0</v>
      </c>
      <c r="H76" s="17">
        <f t="shared" si="59"/>
        <v>1310</v>
      </c>
      <c r="I76" s="15">
        <f>'[3]19'!J78</f>
        <v>270</v>
      </c>
      <c r="J76" s="16">
        <f>'[3]19'!K78</f>
        <v>0</v>
      </c>
      <c r="K76" s="16">
        <f>'[3]19'!L78</f>
        <v>0</v>
      </c>
      <c r="L76" s="16">
        <f>'[3]19'!M78</f>
        <v>0</v>
      </c>
      <c r="M76" s="16">
        <f>'[3]19'!N78</f>
        <v>0</v>
      </c>
      <c r="N76" s="16">
        <f>'[3]19'!O78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26.63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26.63</v>
      </c>
      <c r="AE76" s="8">
        <f t="shared" si="43"/>
        <v>26.63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26.63</v>
      </c>
      <c r="AL76" s="8">
        <f t="shared" si="35"/>
        <v>216.74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216.74</v>
      </c>
      <c r="AT76" s="8">
        <v>25.71</v>
      </c>
      <c r="AU76" s="8">
        <v>25.71</v>
      </c>
      <c r="AW76" s="203">
        <v>26.63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26.63</v>
      </c>
      <c r="BD76" s="203">
        <v>26.63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26.63</v>
      </c>
      <c r="BL76" s="8">
        <f t="shared" si="53"/>
        <v>25.71</v>
      </c>
      <c r="BM76" s="8">
        <f t="shared" si="54"/>
        <v>25.71</v>
      </c>
      <c r="BN76" s="8">
        <f t="shared" si="55"/>
        <v>26.63</v>
      </c>
      <c r="BO76" s="8">
        <f t="shared" si="56"/>
        <v>26.63</v>
      </c>
      <c r="BP76" s="139">
        <f t="shared" si="57"/>
        <v>-0.91999999999999815</v>
      </c>
      <c r="BQ76" s="139">
        <f t="shared" si="58"/>
        <v>-0.91999999999999815</v>
      </c>
    </row>
    <row r="77" spans="1:69">
      <c r="A77" s="8" t="s">
        <v>119</v>
      </c>
      <c r="B77" s="15">
        <f>'[3]19'!B79</f>
        <v>320</v>
      </c>
      <c r="C77" s="16">
        <f>'[3]19'!C79</f>
        <v>0</v>
      </c>
      <c r="D77" s="16">
        <f>'[3]19'!D79</f>
        <v>0</v>
      </c>
      <c r="E77" s="16">
        <f>'[3]19'!E79</f>
        <v>0</v>
      </c>
      <c r="F77" s="16">
        <f>'[3]19'!F79</f>
        <v>990</v>
      </c>
      <c r="G77" s="16">
        <f>'[3]19'!G79</f>
        <v>0</v>
      </c>
      <c r="H77" s="17">
        <f t="shared" si="59"/>
        <v>1310</v>
      </c>
      <c r="I77" s="15">
        <f>'[3]19'!J79</f>
        <v>270</v>
      </c>
      <c r="J77" s="16">
        <f>'[3]19'!K79</f>
        <v>0</v>
      </c>
      <c r="K77" s="16">
        <f>'[3]19'!L79</f>
        <v>0</v>
      </c>
      <c r="L77" s="16">
        <f>'[3]19'!M79</f>
        <v>0</v>
      </c>
      <c r="M77" s="16">
        <f>'[3]19'!N79</f>
        <v>0</v>
      </c>
      <c r="N77" s="16">
        <f>'[3]19'!O79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24.92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24.92</v>
      </c>
      <c r="AE77" s="8">
        <f t="shared" si="43"/>
        <v>24.92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24.92</v>
      </c>
      <c r="AL77" s="8">
        <f t="shared" si="35"/>
        <v>220.15999999999997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220.15999999999997</v>
      </c>
      <c r="AT77" s="8">
        <v>25.71</v>
      </c>
      <c r="AU77" s="8">
        <v>25.71</v>
      </c>
      <c r="AW77" s="203">
        <v>24.92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24.92</v>
      </c>
      <c r="BD77" s="203">
        <v>24.92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24.92</v>
      </c>
      <c r="BL77" s="8">
        <f t="shared" si="53"/>
        <v>25.71</v>
      </c>
      <c r="BM77" s="8">
        <f t="shared" si="54"/>
        <v>25.71</v>
      </c>
      <c r="BN77" s="8">
        <f t="shared" si="55"/>
        <v>24.92</v>
      </c>
      <c r="BO77" s="8">
        <f t="shared" si="56"/>
        <v>24.92</v>
      </c>
      <c r="BP77" s="139">
        <f t="shared" si="57"/>
        <v>0.78999999999999915</v>
      </c>
      <c r="BQ77" s="139">
        <f t="shared" si="58"/>
        <v>0.78999999999999915</v>
      </c>
    </row>
    <row r="78" spans="1:69">
      <c r="A78" s="8" t="s">
        <v>120</v>
      </c>
      <c r="B78" s="15">
        <f>'[3]19'!B80</f>
        <v>320</v>
      </c>
      <c r="C78" s="16">
        <f>'[3]19'!C80</f>
        <v>0</v>
      </c>
      <c r="D78" s="16">
        <f>'[3]19'!D80</f>
        <v>0</v>
      </c>
      <c r="E78" s="16">
        <f>'[3]19'!E80</f>
        <v>0</v>
      </c>
      <c r="F78" s="16">
        <f>'[3]19'!F80</f>
        <v>990</v>
      </c>
      <c r="G78" s="16">
        <f>'[3]19'!G80</f>
        <v>0</v>
      </c>
      <c r="H78" s="17">
        <f t="shared" si="59"/>
        <v>1310</v>
      </c>
      <c r="I78" s="15">
        <f>'[3]19'!J80</f>
        <v>270</v>
      </c>
      <c r="J78" s="16">
        <f>'[3]19'!K80</f>
        <v>0</v>
      </c>
      <c r="K78" s="16">
        <f>'[3]19'!L80</f>
        <v>0</v>
      </c>
      <c r="L78" s="16">
        <f>'[3]19'!M80</f>
        <v>0</v>
      </c>
      <c r="M78" s="16">
        <f>'[3]19'!N80</f>
        <v>0</v>
      </c>
      <c r="N78" s="16">
        <f>'[3]19'!O80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24.92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24.92</v>
      </c>
      <c r="AE78" s="8">
        <f t="shared" si="43"/>
        <v>24.92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24.92</v>
      </c>
      <c r="AL78" s="8">
        <f t="shared" si="35"/>
        <v>220.15999999999997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220.15999999999997</v>
      </c>
      <c r="AT78" s="8">
        <v>25.71</v>
      </c>
      <c r="AU78" s="8">
        <v>25.71</v>
      </c>
      <c r="AW78" s="203">
        <v>24.92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24.92</v>
      </c>
      <c r="BD78" s="203">
        <v>24.92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24.92</v>
      </c>
      <c r="BL78" s="8">
        <f t="shared" si="53"/>
        <v>25.71</v>
      </c>
      <c r="BM78" s="8">
        <f t="shared" si="54"/>
        <v>25.71</v>
      </c>
      <c r="BN78" s="8">
        <f t="shared" si="55"/>
        <v>24.92</v>
      </c>
      <c r="BO78" s="8">
        <f t="shared" si="56"/>
        <v>24.92</v>
      </c>
      <c r="BP78" s="139">
        <f t="shared" si="57"/>
        <v>0.78999999999999915</v>
      </c>
      <c r="BQ78" s="139">
        <f t="shared" si="58"/>
        <v>0.78999999999999915</v>
      </c>
    </row>
    <row r="79" spans="1:69">
      <c r="A79" s="8" t="s">
        <v>121</v>
      </c>
      <c r="B79" s="15">
        <f>'[3]19'!B81</f>
        <v>320</v>
      </c>
      <c r="C79" s="16">
        <f>'[3]19'!C81</f>
        <v>0</v>
      </c>
      <c r="D79" s="16">
        <f>'[3]19'!D81</f>
        <v>0</v>
      </c>
      <c r="E79" s="16">
        <f>'[3]19'!E81</f>
        <v>0</v>
      </c>
      <c r="F79" s="16">
        <f>'[3]19'!F81</f>
        <v>990</v>
      </c>
      <c r="G79" s="16">
        <f>'[3]19'!G81</f>
        <v>0</v>
      </c>
      <c r="H79" s="17">
        <f t="shared" si="59"/>
        <v>1310</v>
      </c>
      <c r="I79" s="15">
        <f>'[3]19'!J81</f>
        <v>270</v>
      </c>
      <c r="J79" s="16">
        <f>'[3]19'!K81</f>
        <v>0</v>
      </c>
      <c r="K79" s="16">
        <f>'[3]19'!L81</f>
        <v>0</v>
      </c>
      <c r="L79" s="16">
        <f>'[3]19'!M81</f>
        <v>0</v>
      </c>
      <c r="M79" s="16">
        <f>'[3]19'!N81</f>
        <v>0</v>
      </c>
      <c r="N79" s="16">
        <f>'[3]19'!O81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24.92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24.92</v>
      </c>
      <c r="AE79" s="8">
        <f t="shared" si="43"/>
        <v>24.92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24.92</v>
      </c>
      <c r="AL79" s="8">
        <f t="shared" si="35"/>
        <v>220.15999999999997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220.15999999999997</v>
      </c>
      <c r="AT79" s="8">
        <v>24.06</v>
      </c>
      <c r="AU79" s="8">
        <v>24.06</v>
      </c>
      <c r="AW79" s="203">
        <v>24.92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24.92</v>
      </c>
      <c r="BD79" s="203">
        <v>24.92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24.92</v>
      </c>
      <c r="BL79" s="8">
        <f t="shared" si="53"/>
        <v>24.06</v>
      </c>
      <c r="BM79" s="8">
        <f t="shared" si="54"/>
        <v>24.06</v>
      </c>
      <c r="BN79" s="8">
        <f t="shared" si="55"/>
        <v>24.92</v>
      </c>
      <c r="BO79" s="8">
        <f t="shared" si="56"/>
        <v>24.92</v>
      </c>
      <c r="BP79" s="139">
        <f t="shared" si="57"/>
        <v>-0.86000000000000298</v>
      </c>
      <c r="BQ79" s="139">
        <f t="shared" si="58"/>
        <v>-0.86000000000000298</v>
      </c>
    </row>
    <row r="80" spans="1:69">
      <c r="A80" s="8" t="s">
        <v>122</v>
      </c>
      <c r="B80" s="15">
        <f>'[3]19'!B82</f>
        <v>320</v>
      </c>
      <c r="C80" s="16">
        <f>'[3]19'!C82</f>
        <v>0</v>
      </c>
      <c r="D80" s="16">
        <f>'[3]19'!D82</f>
        <v>0</v>
      </c>
      <c r="E80" s="16">
        <f>'[3]19'!E82</f>
        <v>0</v>
      </c>
      <c r="F80" s="16">
        <f>'[3]19'!F82</f>
        <v>990</v>
      </c>
      <c r="G80" s="16">
        <f>'[3]19'!G82</f>
        <v>0</v>
      </c>
      <c r="H80" s="17">
        <f t="shared" si="59"/>
        <v>1310</v>
      </c>
      <c r="I80" s="15">
        <f>'[3]19'!J82</f>
        <v>270</v>
      </c>
      <c r="J80" s="16">
        <f>'[3]19'!K82</f>
        <v>0</v>
      </c>
      <c r="K80" s="16">
        <f>'[3]19'!L82</f>
        <v>0</v>
      </c>
      <c r="L80" s="16">
        <f>'[3]19'!M82</f>
        <v>0</v>
      </c>
      <c r="M80" s="16">
        <f>'[3]19'!N82</f>
        <v>0</v>
      </c>
      <c r="N80" s="16">
        <f>'[3]19'!O82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24.92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24.92</v>
      </c>
      <c r="AE80" s="8">
        <f t="shared" si="43"/>
        <v>24.92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24.92</v>
      </c>
      <c r="AL80" s="8">
        <f t="shared" si="35"/>
        <v>220.15999999999997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220.15999999999997</v>
      </c>
      <c r="AT80" s="8">
        <v>24.06</v>
      </c>
      <c r="AU80" s="8">
        <v>24.06</v>
      </c>
      <c r="AW80" s="203">
        <v>24.92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24.92</v>
      </c>
      <c r="BD80" s="203">
        <v>24.92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24.92</v>
      </c>
      <c r="BL80" s="8">
        <f t="shared" si="53"/>
        <v>24.06</v>
      </c>
      <c r="BM80" s="8">
        <f t="shared" si="54"/>
        <v>24.06</v>
      </c>
      <c r="BN80" s="8">
        <f t="shared" si="55"/>
        <v>24.92</v>
      </c>
      <c r="BO80" s="8">
        <f t="shared" si="56"/>
        <v>24.92</v>
      </c>
      <c r="BP80" s="139">
        <f t="shared" si="57"/>
        <v>-0.86000000000000298</v>
      </c>
      <c r="BQ80" s="139">
        <f t="shared" si="58"/>
        <v>-0.86000000000000298</v>
      </c>
    </row>
    <row r="81" spans="1:69">
      <c r="A81" s="8" t="s">
        <v>123</v>
      </c>
      <c r="B81" s="15">
        <f>'[3]19'!B83</f>
        <v>320</v>
      </c>
      <c r="C81" s="16">
        <f>'[3]19'!C83</f>
        <v>0</v>
      </c>
      <c r="D81" s="16">
        <f>'[3]19'!D83</f>
        <v>0</v>
      </c>
      <c r="E81" s="16">
        <f>'[3]19'!E83</f>
        <v>0</v>
      </c>
      <c r="F81" s="16">
        <f>'[3]19'!F83</f>
        <v>990</v>
      </c>
      <c r="G81" s="16">
        <f>'[3]19'!G83</f>
        <v>0</v>
      </c>
      <c r="H81" s="17">
        <f t="shared" si="59"/>
        <v>1310</v>
      </c>
      <c r="I81" s="15">
        <f>'[3]19'!J83</f>
        <v>270</v>
      </c>
      <c r="J81" s="16">
        <f>'[3]19'!K83</f>
        <v>0</v>
      </c>
      <c r="K81" s="16">
        <f>'[3]19'!L83</f>
        <v>0</v>
      </c>
      <c r="L81" s="16">
        <f>'[3]19'!M83</f>
        <v>0</v>
      </c>
      <c r="M81" s="16">
        <f>'[3]19'!N83</f>
        <v>0</v>
      </c>
      <c r="N81" s="16">
        <f>'[3]19'!O83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20.39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20.39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217.61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217.61</v>
      </c>
      <c r="AT81" s="8">
        <v>19.690000000000001</v>
      </c>
      <c r="AU81" s="8">
        <v>30.9</v>
      </c>
      <c r="AW81" s="203">
        <v>20.39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20.39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19.690000000000001</v>
      </c>
      <c r="BM81" s="8">
        <f t="shared" si="54"/>
        <v>30.9</v>
      </c>
      <c r="BN81" s="8">
        <f t="shared" si="55"/>
        <v>20.39</v>
      </c>
      <c r="BO81" s="8">
        <f t="shared" si="56"/>
        <v>32</v>
      </c>
      <c r="BP81" s="139">
        <f t="shared" si="57"/>
        <v>-0.69999999999999929</v>
      </c>
      <c r="BQ81" s="139">
        <f t="shared" si="58"/>
        <v>-1.1000000000000014</v>
      </c>
    </row>
    <row r="82" spans="1:69">
      <c r="A82" s="8" t="s">
        <v>124</v>
      </c>
      <c r="B82" s="15">
        <f>'[3]19'!B84</f>
        <v>320</v>
      </c>
      <c r="C82" s="16">
        <f>'[3]19'!C84</f>
        <v>0</v>
      </c>
      <c r="D82" s="16">
        <f>'[3]19'!D84</f>
        <v>0</v>
      </c>
      <c r="E82" s="16">
        <f>'[3]19'!E84</f>
        <v>0</v>
      </c>
      <c r="F82" s="16">
        <f>'[3]19'!F84</f>
        <v>990</v>
      </c>
      <c r="G82" s="16">
        <f>'[3]19'!G84</f>
        <v>0</v>
      </c>
      <c r="H82" s="17">
        <f t="shared" si="59"/>
        <v>1310</v>
      </c>
      <c r="I82" s="15">
        <f>'[3]19'!J84</f>
        <v>270</v>
      </c>
      <c r="J82" s="16">
        <f>'[3]19'!K84</f>
        <v>0</v>
      </c>
      <c r="K82" s="16">
        <f>'[3]19'!L84</f>
        <v>0</v>
      </c>
      <c r="L82" s="16">
        <f>'[3]19'!M84</f>
        <v>0</v>
      </c>
      <c r="M82" s="16">
        <f>'[3]19'!N84</f>
        <v>0</v>
      </c>
      <c r="N82" s="16">
        <f>'[3]19'!O84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20.39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20.39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217.61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217.61</v>
      </c>
      <c r="AT82" s="8">
        <v>19.690000000000001</v>
      </c>
      <c r="AU82" s="8">
        <v>30.9</v>
      </c>
      <c r="AW82" s="203">
        <v>20.39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20.39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19.690000000000001</v>
      </c>
      <c r="BM82" s="8">
        <f t="shared" si="54"/>
        <v>30.9</v>
      </c>
      <c r="BN82" s="8">
        <f t="shared" si="55"/>
        <v>20.39</v>
      </c>
      <c r="BO82" s="8">
        <f t="shared" si="56"/>
        <v>32</v>
      </c>
      <c r="BP82" s="139">
        <f t="shared" si="57"/>
        <v>-0.69999999999999929</v>
      </c>
      <c r="BQ82" s="139">
        <f t="shared" si="58"/>
        <v>-1.1000000000000014</v>
      </c>
    </row>
    <row r="83" spans="1:69">
      <c r="A83" s="8" t="s">
        <v>125</v>
      </c>
      <c r="B83" s="15">
        <f>'[3]19'!B85</f>
        <v>320</v>
      </c>
      <c r="C83" s="16">
        <f>'[3]19'!C85</f>
        <v>0</v>
      </c>
      <c r="D83" s="16">
        <f>'[3]19'!D85</f>
        <v>0</v>
      </c>
      <c r="E83" s="16">
        <f>'[3]19'!E85</f>
        <v>0</v>
      </c>
      <c r="F83" s="16">
        <f>'[3]19'!F85</f>
        <v>1010</v>
      </c>
      <c r="G83" s="16">
        <f>'[3]19'!G85</f>
        <v>0</v>
      </c>
      <c r="H83" s="17">
        <f t="shared" si="59"/>
        <v>1330</v>
      </c>
      <c r="I83" s="15">
        <f>'[3]19'!J85</f>
        <v>270</v>
      </c>
      <c r="J83" s="16">
        <f>'[3]19'!K85</f>
        <v>0</v>
      </c>
      <c r="K83" s="16">
        <f>'[3]19'!L85</f>
        <v>0</v>
      </c>
      <c r="L83" s="16">
        <f>'[3]19'!M85</f>
        <v>0</v>
      </c>
      <c r="M83" s="16">
        <f>'[3]19'!N85</f>
        <v>0</v>
      </c>
      <c r="N83" s="16">
        <f>'[3]19'!O85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20.39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20.39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217.61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217.61</v>
      </c>
      <c r="AT83" s="8">
        <v>19.690000000000001</v>
      </c>
      <c r="AU83" s="8">
        <v>30.9</v>
      </c>
      <c r="AW83" s="203">
        <v>20.39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20.39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19.690000000000001</v>
      </c>
      <c r="BM83" s="8">
        <f t="shared" si="54"/>
        <v>30.9</v>
      </c>
      <c r="BN83" s="8">
        <f t="shared" si="55"/>
        <v>20.39</v>
      </c>
      <c r="BO83" s="8">
        <f t="shared" si="56"/>
        <v>32</v>
      </c>
      <c r="BP83" s="139">
        <f t="shared" si="57"/>
        <v>-0.69999999999999929</v>
      </c>
      <c r="BQ83" s="139">
        <f t="shared" si="58"/>
        <v>-1.1000000000000014</v>
      </c>
    </row>
    <row r="84" spans="1:69">
      <c r="A84" s="8" t="s">
        <v>126</v>
      </c>
      <c r="B84" s="15">
        <f>'[3]19'!B86</f>
        <v>320</v>
      </c>
      <c r="C84" s="16">
        <f>'[3]19'!C86</f>
        <v>0</v>
      </c>
      <c r="D84" s="16">
        <f>'[3]19'!D86</f>
        <v>0</v>
      </c>
      <c r="E84" s="16">
        <f>'[3]19'!E86</f>
        <v>0</v>
      </c>
      <c r="F84" s="16">
        <f>'[3]19'!F86</f>
        <v>1010</v>
      </c>
      <c r="G84" s="16">
        <f>'[3]19'!G86</f>
        <v>0</v>
      </c>
      <c r="H84" s="17">
        <f t="shared" si="59"/>
        <v>1330</v>
      </c>
      <c r="I84" s="15">
        <f>'[3]19'!J86</f>
        <v>270</v>
      </c>
      <c r="J84" s="16">
        <f>'[3]19'!K86</f>
        <v>0</v>
      </c>
      <c r="K84" s="16">
        <f>'[3]19'!L86</f>
        <v>0</v>
      </c>
      <c r="L84" s="16">
        <f>'[3]19'!M86</f>
        <v>0</v>
      </c>
      <c r="M84" s="16">
        <f>'[3]19'!N86</f>
        <v>0</v>
      </c>
      <c r="N84" s="16">
        <f>'[3]19'!O86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25.96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25.96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212.04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212.04</v>
      </c>
      <c r="AT84" s="8">
        <v>25.06</v>
      </c>
      <c r="AU84" s="8">
        <v>30.9</v>
      </c>
      <c r="AW84" s="203">
        <v>25.96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25.96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25.06</v>
      </c>
      <c r="BM84" s="8">
        <f t="shared" si="54"/>
        <v>30.9</v>
      </c>
      <c r="BN84" s="8">
        <f t="shared" si="55"/>
        <v>25.96</v>
      </c>
      <c r="BO84" s="8">
        <f t="shared" si="56"/>
        <v>32</v>
      </c>
      <c r="BP84" s="139">
        <f t="shared" si="57"/>
        <v>-0.90000000000000213</v>
      </c>
      <c r="BQ84" s="139">
        <f t="shared" si="58"/>
        <v>-1.1000000000000014</v>
      </c>
    </row>
    <row r="85" spans="1:69">
      <c r="A85" s="8" t="s">
        <v>127</v>
      </c>
      <c r="B85" s="15">
        <f>'[3]19'!B87</f>
        <v>320</v>
      </c>
      <c r="C85" s="16">
        <f>'[3]19'!C87</f>
        <v>0</v>
      </c>
      <c r="D85" s="16">
        <f>'[3]19'!D87</f>
        <v>0</v>
      </c>
      <c r="E85" s="16">
        <f>'[3]19'!E87</f>
        <v>0</v>
      </c>
      <c r="F85" s="16">
        <f>'[3]19'!F87</f>
        <v>1010</v>
      </c>
      <c r="G85" s="16">
        <f>'[3]19'!G87</f>
        <v>0</v>
      </c>
      <c r="H85" s="17">
        <f t="shared" si="59"/>
        <v>1330</v>
      </c>
      <c r="I85" s="15">
        <f>'[3]19'!J87</f>
        <v>270</v>
      </c>
      <c r="J85" s="16">
        <f>'[3]19'!K87</f>
        <v>0</v>
      </c>
      <c r="K85" s="16">
        <f>'[3]19'!L87</f>
        <v>0</v>
      </c>
      <c r="L85" s="16">
        <f>'[3]19'!M87</f>
        <v>0</v>
      </c>
      <c r="M85" s="16">
        <f>'[3]19'!N87</f>
        <v>0</v>
      </c>
      <c r="N85" s="16">
        <f>'[3]19'!O87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25.96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25.96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212.04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212.04</v>
      </c>
      <c r="AT85" s="8">
        <v>25.06</v>
      </c>
      <c r="AU85" s="8">
        <v>30.9</v>
      </c>
      <c r="AW85" s="203">
        <v>25.96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25.96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25.06</v>
      </c>
      <c r="BM85" s="8">
        <f t="shared" si="54"/>
        <v>30.9</v>
      </c>
      <c r="BN85" s="8">
        <f t="shared" si="55"/>
        <v>25.96</v>
      </c>
      <c r="BO85" s="8">
        <f t="shared" si="56"/>
        <v>32</v>
      </c>
      <c r="BP85" s="139">
        <f t="shared" si="57"/>
        <v>-0.90000000000000213</v>
      </c>
      <c r="BQ85" s="139">
        <f t="shared" si="58"/>
        <v>-1.1000000000000014</v>
      </c>
    </row>
    <row r="86" spans="1:69">
      <c r="A86" s="8" t="s">
        <v>128</v>
      </c>
      <c r="B86" s="15">
        <f>'[3]19'!B88</f>
        <v>320</v>
      </c>
      <c r="C86" s="16">
        <f>'[3]19'!C88</f>
        <v>0</v>
      </c>
      <c r="D86" s="16">
        <f>'[3]19'!D88</f>
        <v>0</v>
      </c>
      <c r="E86" s="16">
        <f>'[3]19'!E88</f>
        <v>0</v>
      </c>
      <c r="F86" s="16">
        <f>'[3]19'!F88</f>
        <v>1010</v>
      </c>
      <c r="G86" s="16">
        <f>'[3]19'!G88</f>
        <v>0</v>
      </c>
      <c r="H86" s="17">
        <f t="shared" si="59"/>
        <v>1330</v>
      </c>
      <c r="I86" s="15">
        <f>'[3]19'!J88</f>
        <v>270</v>
      </c>
      <c r="J86" s="16">
        <f>'[3]19'!K88</f>
        <v>0</v>
      </c>
      <c r="K86" s="16">
        <f>'[3]19'!L88</f>
        <v>0</v>
      </c>
      <c r="L86" s="16">
        <f>'[3]19'!M88</f>
        <v>0</v>
      </c>
      <c r="M86" s="16">
        <f>'[3]19'!N88</f>
        <v>0</v>
      </c>
      <c r="N86" s="16">
        <f>'[3]19'!O88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25.96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25.96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212.04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212.04</v>
      </c>
      <c r="AT86" s="8">
        <v>25.06</v>
      </c>
      <c r="AU86" s="8">
        <v>30.9</v>
      </c>
      <c r="AW86" s="203">
        <v>25.96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25.96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25.06</v>
      </c>
      <c r="BM86" s="8">
        <f t="shared" si="54"/>
        <v>30.9</v>
      </c>
      <c r="BN86" s="8">
        <f t="shared" si="55"/>
        <v>25.96</v>
      </c>
      <c r="BO86" s="8">
        <f t="shared" si="56"/>
        <v>32</v>
      </c>
      <c r="BP86" s="139">
        <f t="shared" si="57"/>
        <v>-0.90000000000000213</v>
      </c>
      <c r="BQ86" s="139">
        <f t="shared" si="58"/>
        <v>-1.1000000000000014</v>
      </c>
    </row>
    <row r="87" spans="1:69">
      <c r="A87" s="8" t="s">
        <v>129</v>
      </c>
      <c r="B87" s="15">
        <f>'[3]19'!B89</f>
        <v>320</v>
      </c>
      <c r="C87" s="16">
        <f>'[3]19'!C89</f>
        <v>0</v>
      </c>
      <c r="D87" s="16">
        <f>'[3]19'!D89</f>
        <v>0</v>
      </c>
      <c r="E87" s="16">
        <f>'[3]19'!E89</f>
        <v>0</v>
      </c>
      <c r="F87" s="16">
        <f>'[3]19'!F89</f>
        <v>1010</v>
      </c>
      <c r="G87" s="16">
        <f>'[3]19'!G89</f>
        <v>0</v>
      </c>
      <c r="H87" s="17">
        <f t="shared" si="59"/>
        <v>1330</v>
      </c>
      <c r="I87" s="15">
        <f>'[3]19'!J89</f>
        <v>270</v>
      </c>
      <c r="J87" s="16">
        <f>'[3]19'!K89</f>
        <v>0</v>
      </c>
      <c r="K87" s="16">
        <f>'[3]19'!L89</f>
        <v>0</v>
      </c>
      <c r="L87" s="16">
        <f>'[3]19'!M89</f>
        <v>0</v>
      </c>
      <c r="M87" s="16">
        <f>'[3]19'!N89</f>
        <v>0</v>
      </c>
      <c r="N87" s="16">
        <f>'[3]19'!O89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25.96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25.96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212.04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212.04</v>
      </c>
      <c r="AT87" s="8">
        <v>25.06</v>
      </c>
      <c r="AU87" s="8">
        <v>30.9</v>
      </c>
      <c r="AW87" s="203">
        <v>25.96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25.96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25.06</v>
      </c>
      <c r="BM87" s="8">
        <f t="shared" si="54"/>
        <v>30.9</v>
      </c>
      <c r="BN87" s="8">
        <f t="shared" si="55"/>
        <v>25.96</v>
      </c>
      <c r="BO87" s="8">
        <f t="shared" si="56"/>
        <v>32</v>
      </c>
      <c r="BP87" s="139">
        <f t="shared" si="57"/>
        <v>-0.90000000000000213</v>
      </c>
      <c r="BQ87" s="139">
        <f t="shared" si="58"/>
        <v>-1.1000000000000014</v>
      </c>
    </row>
    <row r="88" spans="1:69">
      <c r="A88" s="8" t="s">
        <v>130</v>
      </c>
      <c r="B88" s="15">
        <f>'[3]19'!B90</f>
        <v>320</v>
      </c>
      <c r="C88" s="16">
        <f>'[3]19'!C90</f>
        <v>0</v>
      </c>
      <c r="D88" s="16">
        <f>'[3]19'!D90</f>
        <v>0</v>
      </c>
      <c r="E88" s="16">
        <f>'[3]19'!E90</f>
        <v>0</v>
      </c>
      <c r="F88" s="16">
        <f>'[3]19'!F90</f>
        <v>1010</v>
      </c>
      <c r="G88" s="16">
        <f>'[3]19'!G90</f>
        <v>0</v>
      </c>
      <c r="H88" s="17">
        <f t="shared" si="59"/>
        <v>1330</v>
      </c>
      <c r="I88" s="15">
        <f>'[3]19'!J90</f>
        <v>270</v>
      </c>
      <c r="J88" s="16">
        <f>'[3]19'!K90</f>
        <v>0</v>
      </c>
      <c r="K88" s="16">
        <f>'[3]19'!L90</f>
        <v>0</v>
      </c>
      <c r="L88" s="16">
        <f>'[3]19'!M90</f>
        <v>0</v>
      </c>
      <c r="M88" s="16">
        <f>'[3]19'!N90</f>
        <v>0</v>
      </c>
      <c r="N88" s="16">
        <f>'[3]19'!O90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25.96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25.96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212.04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212.04</v>
      </c>
      <c r="AT88" s="8">
        <v>25.06</v>
      </c>
      <c r="AU88" s="8">
        <v>30.9</v>
      </c>
      <c r="AW88" s="203">
        <v>25.96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25.96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25.06</v>
      </c>
      <c r="BM88" s="8">
        <f t="shared" si="54"/>
        <v>30.9</v>
      </c>
      <c r="BN88" s="8">
        <f t="shared" si="55"/>
        <v>25.96</v>
      </c>
      <c r="BO88" s="8">
        <f t="shared" si="56"/>
        <v>32</v>
      </c>
      <c r="BP88" s="139">
        <f t="shared" si="57"/>
        <v>-0.90000000000000213</v>
      </c>
      <c r="BQ88" s="139">
        <f t="shared" si="58"/>
        <v>-1.1000000000000014</v>
      </c>
    </row>
    <row r="89" spans="1:69">
      <c r="A89" s="8" t="s">
        <v>131</v>
      </c>
      <c r="B89" s="15">
        <f>'[3]19'!B91</f>
        <v>320</v>
      </c>
      <c r="C89" s="16">
        <f>'[3]19'!C91</f>
        <v>0</v>
      </c>
      <c r="D89" s="16">
        <f>'[3]19'!D91</f>
        <v>0</v>
      </c>
      <c r="E89" s="16">
        <f>'[3]19'!E91</f>
        <v>0</v>
      </c>
      <c r="F89" s="16">
        <f>'[3]19'!F91</f>
        <v>1010</v>
      </c>
      <c r="G89" s="16">
        <f>'[3]19'!G91</f>
        <v>0</v>
      </c>
      <c r="H89" s="17">
        <f t="shared" si="59"/>
        <v>1330</v>
      </c>
      <c r="I89" s="15">
        <f>'[3]19'!J91</f>
        <v>270</v>
      </c>
      <c r="J89" s="16">
        <f>'[3]19'!K91</f>
        <v>0</v>
      </c>
      <c r="K89" s="16">
        <f>'[3]19'!L91</f>
        <v>0</v>
      </c>
      <c r="L89" s="16">
        <f>'[3]19'!M91</f>
        <v>0</v>
      </c>
      <c r="M89" s="16">
        <f>'[3]19'!N91</f>
        <v>0</v>
      </c>
      <c r="N89" s="16">
        <f>'[3]19'!O91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26.63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26.63</v>
      </c>
      <c r="AE89" s="8">
        <f t="shared" si="43"/>
        <v>26.63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26.63</v>
      </c>
      <c r="AL89" s="8">
        <f t="shared" si="35"/>
        <v>216.74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216.74</v>
      </c>
      <c r="AT89" s="8">
        <v>25.71</v>
      </c>
      <c r="AU89" s="8">
        <v>25.71</v>
      </c>
      <c r="AW89" s="203">
        <v>26.63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26.63</v>
      </c>
      <c r="BD89" s="203">
        <v>26.63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26.63</v>
      </c>
      <c r="BL89" s="8">
        <f t="shared" si="53"/>
        <v>25.71</v>
      </c>
      <c r="BM89" s="8">
        <f t="shared" si="54"/>
        <v>25.71</v>
      </c>
      <c r="BN89" s="8">
        <f t="shared" si="55"/>
        <v>26.63</v>
      </c>
      <c r="BO89" s="8">
        <f t="shared" si="56"/>
        <v>26.63</v>
      </c>
      <c r="BP89" s="139">
        <f t="shared" si="57"/>
        <v>-0.91999999999999815</v>
      </c>
      <c r="BQ89" s="139">
        <f t="shared" si="58"/>
        <v>-0.91999999999999815</v>
      </c>
    </row>
    <row r="90" spans="1:69">
      <c r="A90" s="8" t="s">
        <v>132</v>
      </c>
      <c r="B90" s="15">
        <f>'[3]19'!B92</f>
        <v>320</v>
      </c>
      <c r="C90" s="16">
        <f>'[3]19'!C92</f>
        <v>0</v>
      </c>
      <c r="D90" s="16">
        <f>'[3]19'!D92</f>
        <v>0</v>
      </c>
      <c r="E90" s="16">
        <f>'[3]19'!E92</f>
        <v>0</v>
      </c>
      <c r="F90" s="16">
        <f>'[3]19'!F92</f>
        <v>1010</v>
      </c>
      <c r="G90" s="16">
        <f>'[3]19'!G92</f>
        <v>0</v>
      </c>
      <c r="H90" s="17">
        <f t="shared" si="59"/>
        <v>1330</v>
      </c>
      <c r="I90" s="15">
        <f>'[3]19'!J92</f>
        <v>270</v>
      </c>
      <c r="J90" s="16">
        <f>'[3]19'!K92</f>
        <v>0</v>
      </c>
      <c r="K90" s="16">
        <f>'[3]19'!L92</f>
        <v>0</v>
      </c>
      <c r="L90" s="16">
        <f>'[3]19'!M92</f>
        <v>0</v>
      </c>
      <c r="M90" s="16">
        <f>'[3]19'!N92</f>
        <v>0</v>
      </c>
      <c r="N90" s="16">
        <f>'[3]19'!O92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26.63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26.63</v>
      </c>
      <c r="AE90" s="8">
        <f t="shared" si="43"/>
        <v>26.63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26.63</v>
      </c>
      <c r="AL90" s="8">
        <f t="shared" si="35"/>
        <v>216.74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216.74</v>
      </c>
      <c r="AT90" s="8">
        <v>25.71</v>
      </c>
      <c r="AU90" s="8">
        <v>25.71</v>
      </c>
      <c r="AW90" s="203">
        <v>26.63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26.63</v>
      </c>
      <c r="BD90" s="203">
        <v>26.63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26.63</v>
      </c>
      <c r="BL90" s="8">
        <f t="shared" si="53"/>
        <v>25.71</v>
      </c>
      <c r="BM90" s="8">
        <f t="shared" si="54"/>
        <v>25.71</v>
      </c>
      <c r="BN90" s="8">
        <f t="shared" si="55"/>
        <v>26.63</v>
      </c>
      <c r="BO90" s="8">
        <f t="shared" si="56"/>
        <v>26.63</v>
      </c>
      <c r="BP90" s="139">
        <f t="shared" si="57"/>
        <v>-0.91999999999999815</v>
      </c>
      <c r="BQ90" s="139">
        <f t="shared" si="58"/>
        <v>-0.91999999999999815</v>
      </c>
    </row>
    <row r="91" spans="1:69">
      <c r="A91" s="8" t="s">
        <v>133</v>
      </c>
      <c r="B91" s="15">
        <f>'[3]19'!B93</f>
        <v>320</v>
      </c>
      <c r="C91" s="16">
        <f>'[3]19'!C93</f>
        <v>0</v>
      </c>
      <c r="D91" s="16">
        <f>'[3]19'!D93</f>
        <v>0</v>
      </c>
      <c r="E91" s="16">
        <f>'[3]19'!E93</f>
        <v>0</v>
      </c>
      <c r="F91" s="16">
        <f>'[3]19'!F93</f>
        <v>1010</v>
      </c>
      <c r="G91" s="16">
        <f>'[3]19'!G93</f>
        <v>0</v>
      </c>
      <c r="H91" s="17">
        <f t="shared" si="59"/>
        <v>1330</v>
      </c>
      <c r="I91" s="15">
        <f>'[3]19'!J93</f>
        <v>270</v>
      </c>
      <c r="J91" s="16">
        <f>'[3]19'!K93</f>
        <v>0</v>
      </c>
      <c r="K91" s="16">
        <f>'[3]19'!L93</f>
        <v>0</v>
      </c>
      <c r="L91" s="16">
        <f>'[3]19'!M93</f>
        <v>0</v>
      </c>
      <c r="M91" s="16">
        <f>'[3]19'!N93</f>
        <v>0</v>
      </c>
      <c r="N91" s="16">
        <f>'[3]19'!O93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26.63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26.63</v>
      </c>
      <c r="AE91" s="8">
        <f t="shared" si="43"/>
        <v>26.63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26.63</v>
      </c>
      <c r="AL91" s="8">
        <f t="shared" si="35"/>
        <v>216.74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216.74</v>
      </c>
      <c r="AT91" s="8">
        <v>25.71</v>
      </c>
      <c r="AU91" s="8">
        <v>25.71</v>
      </c>
      <c r="AW91" s="203">
        <v>26.63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26.63</v>
      </c>
      <c r="BD91" s="203">
        <v>26.63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26.63</v>
      </c>
      <c r="BL91" s="8">
        <f t="shared" si="53"/>
        <v>25.71</v>
      </c>
      <c r="BM91" s="8">
        <f t="shared" si="54"/>
        <v>25.71</v>
      </c>
      <c r="BN91" s="8">
        <f t="shared" si="55"/>
        <v>26.63</v>
      </c>
      <c r="BO91" s="8">
        <f t="shared" si="56"/>
        <v>26.63</v>
      </c>
      <c r="BP91" s="139">
        <f t="shared" si="57"/>
        <v>-0.91999999999999815</v>
      </c>
      <c r="BQ91" s="139">
        <f t="shared" si="58"/>
        <v>-0.91999999999999815</v>
      </c>
    </row>
    <row r="92" spans="1:69">
      <c r="A92" s="8" t="s">
        <v>134</v>
      </c>
      <c r="B92" s="15">
        <f>'[3]19'!B94</f>
        <v>320</v>
      </c>
      <c r="C92" s="16">
        <f>'[3]19'!C94</f>
        <v>0</v>
      </c>
      <c r="D92" s="16">
        <f>'[3]19'!D94</f>
        <v>0</v>
      </c>
      <c r="E92" s="16">
        <f>'[3]19'!E94</f>
        <v>0</v>
      </c>
      <c r="F92" s="16">
        <f>'[3]19'!F94</f>
        <v>1010</v>
      </c>
      <c r="G92" s="16">
        <f>'[3]19'!G94</f>
        <v>0</v>
      </c>
      <c r="H92" s="17">
        <f t="shared" si="59"/>
        <v>1330</v>
      </c>
      <c r="I92" s="15">
        <f>'[3]19'!J94</f>
        <v>270</v>
      </c>
      <c r="J92" s="16">
        <f>'[3]19'!K94</f>
        <v>0</v>
      </c>
      <c r="K92" s="16">
        <f>'[3]19'!L94</f>
        <v>0</v>
      </c>
      <c r="L92" s="16">
        <f>'[3]19'!M94</f>
        <v>0</v>
      </c>
      <c r="M92" s="16">
        <f>'[3]19'!N94</f>
        <v>0</v>
      </c>
      <c r="N92" s="16">
        <f>'[3]19'!O94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26.63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26.63</v>
      </c>
      <c r="AE92" s="8">
        <f t="shared" si="43"/>
        <v>26.63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26.63</v>
      </c>
      <c r="AL92" s="8">
        <f t="shared" si="35"/>
        <v>216.74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216.74</v>
      </c>
      <c r="AT92" s="8">
        <v>25.71</v>
      </c>
      <c r="AU92" s="8">
        <v>25.71</v>
      </c>
      <c r="AW92" s="203">
        <v>26.63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26.63</v>
      </c>
      <c r="BD92" s="203">
        <v>26.63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26.63</v>
      </c>
      <c r="BL92" s="8">
        <f t="shared" si="53"/>
        <v>25.71</v>
      </c>
      <c r="BM92" s="8">
        <f t="shared" si="54"/>
        <v>25.71</v>
      </c>
      <c r="BN92" s="8">
        <f t="shared" si="55"/>
        <v>26.63</v>
      </c>
      <c r="BO92" s="8">
        <f t="shared" si="56"/>
        <v>26.63</v>
      </c>
      <c r="BP92" s="139">
        <f t="shared" si="57"/>
        <v>-0.91999999999999815</v>
      </c>
      <c r="BQ92" s="139">
        <f t="shared" si="58"/>
        <v>-0.91999999999999815</v>
      </c>
    </row>
    <row r="93" spans="1:69">
      <c r="A93" s="8" t="s">
        <v>135</v>
      </c>
      <c r="B93" s="15">
        <f>'[3]19'!B95</f>
        <v>320</v>
      </c>
      <c r="C93" s="16">
        <f>'[3]19'!C95</f>
        <v>0</v>
      </c>
      <c r="D93" s="16">
        <f>'[3]19'!D95</f>
        <v>0</v>
      </c>
      <c r="E93" s="16">
        <f>'[3]19'!E95</f>
        <v>0</v>
      </c>
      <c r="F93" s="16">
        <f>'[3]19'!F95</f>
        <v>1010</v>
      </c>
      <c r="G93" s="16">
        <f>'[3]19'!G95</f>
        <v>0</v>
      </c>
      <c r="H93" s="17">
        <f t="shared" si="59"/>
        <v>1330</v>
      </c>
      <c r="I93" s="15">
        <f>'[3]19'!J95</f>
        <v>270</v>
      </c>
      <c r="J93" s="16">
        <f>'[3]19'!K95</f>
        <v>0</v>
      </c>
      <c r="K93" s="16">
        <f>'[3]19'!L95</f>
        <v>0</v>
      </c>
      <c r="L93" s="16">
        <f>'[3]19'!M95</f>
        <v>0</v>
      </c>
      <c r="M93" s="16">
        <f>'[3]19'!N95</f>
        <v>0</v>
      </c>
      <c r="N93" s="16">
        <f>'[3]19'!O95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26.63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26.63</v>
      </c>
      <c r="AE93" s="8">
        <f t="shared" si="43"/>
        <v>26.63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26.63</v>
      </c>
      <c r="AL93" s="8">
        <f t="shared" si="35"/>
        <v>216.74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216.74</v>
      </c>
      <c r="AT93" s="8">
        <v>25.71</v>
      </c>
      <c r="AU93" s="8">
        <v>25.71</v>
      </c>
      <c r="AW93" s="203">
        <v>26.63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26.63</v>
      </c>
      <c r="BD93" s="203">
        <v>26.63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26.63</v>
      </c>
      <c r="BL93" s="8">
        <f t="shared" si="53"/>
        <v>25.71</v>
      </c>
      <c r="BM93" s="8">
        <f t="shared" si="54"/>
        <v>25.71</v>
      </c>
      <c r="BN93" s="8">
        <f t="shared" si="55"/>
        <v>26.63</v>
      </c>
      <c r="BO93" s="8">
        <f t="shared" si="56"/>
        <v>26.63</v>
      </c>
      <c r="BP93" s="139">
        <f t="shared" si="57"/>
        <v>-0.91999999999999815</v>
      </c>
      <c r="BQ93" s="139">
        <f t="shared" si="58"/>
        <v>-0.91999999999999815</v>
      </c>
    </row>
    <row r="94" spans="1:69">
      <c r="A94" s="8" t="s">
        <v>136</v>
      </c>
      <c r="B94" s="15">
        <f>'[3]19'!B96</f>
        <v>320</v>
      </c>
      <c r="C94" s="16">
        <f>'[3]19'!C96</f>
        <v>0</v>
      </c>
      <c r="D94" s="16">
        <f>'[3]19'!D96</f>
        <v>0</v>
      </c>
      <c r="E94" s="16">
        <f>'[3]19'!E96</f>
        <v>0</v>
      </c>
      <c r="F94" s="16">
        <f>'[3]19'!F96</f>
        <v>1010</v>
      </c>
      <c r="G94" s="16">
        <f>'[3]19'!G96</f>
        <v>0</v>
      </c>
      <c r="H94" s="17">
        <f t="shared" si="59"/>
        <v>1330</v>
      </c>
      <c r="I94" s="15">
        <f>'[3]19'!J96</f>
        <v>270</v>
      </c>
      <c r="J94" s="16">
        <f>'[3]19'!K96</f>
        <v>0</v>
      </c>
      <c r="K94" s="16">
        <f>'[3]19'!L96</f>
        <v>0</v>
      </c>
      <c r="L94" s="16">
        <f>'[3]19'!M96</f>
        <v>0</v>
      </c>
      <c r="M94" s="16">
        <f>'[3]19'!N96</f>
        <v>0</v>
      </c>
      <c r="N94" s="16">
        <f>'[3]19'!O96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26.63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26.63</v>
      </c>
      <c r="AE94" s="8">
        <f t="shared" si="43"/>
        <v>26.63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26.63</v>
      </c>
      <c r="AL94" s="8">
        <f t="shared" si="35"/>
        <v>216.74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216.74</v>
      </c>
      <c r="AT94" s="8">
        <v>25.71</v>
      </c>
      <c r="AU94" s="8">
        <v>25.71</v>
      </c>
      <c r="AW94" s="203">
        <v>26.63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26.63</v>
      </c>
      <c r="BD94" s="203">
        <v>26.63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26.63</v>
      </c>
      <c r="BL94" s="8">
        <f t="shared" si="53"/>
        <v>25.71</v>
      </c>
      <c r="BM94" s="8">
        <f t="shared" si="54"/>
        <v>25.71</v>
      </c>
      <c r="BN94" s="8">
        <f t="shared" si="55"/>
        <v>26.63</v>
      </c>
      <c r="BO94" s="8">
        <f t="shared" si="56"/>
        <v>26.63</v>
      </c>
      <c r="BP94" s="139">
        <f t="shared" si="57"/>
        <v>-0.91999999999999815</v>
      </c>
      <c r="BQ94" s="139">
        <f t="shared" si="58"/>
        <v>-0.91999999999999815</v>
      </c>
    </row>
    <row r="95" spans="1:69">
      <c r="A95" s="8" t="s">
        <v>137</v>
      </c>
      <c r="B95" s="15">
        <f>'[3]19'!B97</f>
        <v>320</v>
      </c>
      <c r="C95" s="16">
        <f>'[3]19'!C97</f>
        <v>0</v>
      </c>
      <c r="D95" s="16">
        <f>'[3]19'!D97</f>
        <v>0</v>
      </c>
      <c r="E95" s="16">
        <f>'[3]19'!E97</f>
        <v>0</v>
      </c>
      <c r="F95" s="16">
        <f>'[3]19'!F97</f>
        <v>1010</v>
      </c>
      <c r="G95" s="16">
        <f>'[3]19'!G97</f>
        <v>0</v>
      </c>
      <c r="H95" s="17">
        <f t="shared" si="59"/>
        <v>1330</v>
      </c>
      <c r="I95" s="15">
        <f>'[3]19'!J97</f>
        <v>270</v>
      </c>
      <c r="J95" s="16">
        <f>'[3]19'!K97</f>
        <v>0</v>
      </c>
      <c r="K95" s="16">
        <f>'[3]19'!L97</f>
        <v>0</v>
      </c>
      <c r="L95" s="16">
        <f>'[3]19'!M97</f>
        <v>0</v>
      </c>
      <c r="M95" s="16">
        <f>'[3]19'!N97</f>
        <v>0</v>
      </c>
      <c r="N95" s="16">
        <f>'[3]19'!O97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26.63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26.63</v>
      </c>
      <c r="AE95" s="8">
        <f t="shared" si="43"/>
        <v>26.63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26.63</v>
      </c>
      <c r="AL95" s="8">
        <f t="shared" si="35"/>
        <v>216.74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216.74</v>
      </c>
      <c r="AT95" s="8">
        <v>25.71</v>
      </c>
      <c r="AU95" s="8">
        <v>25.71</v>
      </c>
      <c r="AW95" s="203">
        <v>26.63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26.63</v>
      </c>
      <c r="BD95" s="203">
        <v>26.63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26.63</v>
      </c>
      <c r="BL95" s="8">
        <f t="shared" si="53"/>
        <v>25.71</v>
      </c>
      <c r="BM95" s="8">
        <f t="shared" si="54"/>
        <v>25.71</v>
      </c>
      <c r="BN95" s="8">
        <f t="shared" si="55"/>
        <v>26.63</v>
      </c>
      <c r="BO95" s="8">
        <f t="shared" si="56"/>
        <v>26.63</v>
      </c>
      <c r="BP95" s="139">
        <f t="shared" si="57"/>
        <v>-0.91999999999999815</v>
      </c>
      <c r="BQ95" s="139">
        <f t="shared" si="58"/>
        <v>-0.91999999999999815</v>
      </c>
    </row>
    <row r="96" spans="1:69">
      <c r="A96" s="8" t="s">
        <v>138</v>
      </c>
      <c r="B96" s="15">
        <f>'[3]19'!B98</f>
        <v>320</v>
      </c>
      <c r="C96" s="16">
        <f>'[3]19'!C98</f>
        <v>0</v>
      </c>
      <c r="D96" s="16">
        <f>'[3]19'!D98</f>
        <v>0</v>
      </c>
      <c r="E96" s="16">
        <f>'[3]19'!E98</f>
        <v>0</v>
      </c>
      <c r="F96" s="16">
        <f>'[3]19'!F98</f>
        <v>1010</v>
      </c>
      <c r="G96" s="16">
        <f>'[3]19'!G98</f>
        <v>0</v>
      </c>
      <c r="H96" s="17">
        <f t="shared" si="59"/>
        <v>1330</v>
      </c>
      <c r="I96" s="15">
        <f>'[3]19'!J98</f>
        <v>270</v>
      </c>
      <c r="J96" s="16">
        <f>'[3]19'!K98</f>
        <v>0</v>
      </c>
      <c r="K96" s="16">
        <f>'[3]19'!L98</f>
        <v>0</v>
      </c>
      <c r="L96" s="16">
        <f>'[3]19'!M98</f>
        <v>0</v>
      </c>
      <c r="M96" s="16">
        <f>'[3]19'!N98</f>
        <v>0</v>
      </c>
      <c r="N96" s="16">
        <f>'[3]19'!O98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26.63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26.63</v>
      </c>
      <c r="AE96" s="8">
        <f t="shared" si="43"/>
        <v>26.63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26.63</v>
      </c>
      <c r="AL96" s="8">
        <f t="shared" si="35"/>
        <v>216.74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216.74</v>
      </c>
      <c r="AT96" s="8">
        <v>25.71</v>
      </c>
      <c r="AU96" s="8">
        <v>25.71</v>
      </c>
      <c r="AW96" s="203">
        <v>26.63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26.63</v>
      </c>
      <c r="BD96" s="203">
        <v>26.63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26.63</v>
      </c>
      <c r="BL96" s="8">
        <f t="shared" si="53"/>
        <v>25.71</v>
      </c>
      <c r="BM96" s="8">
        <f t="shared" si="54"/>
        <v>25.71</v>
      </c>
      <c r="BN96" s="8">
        <f t="shared" si="55"/>
        <v>26.63</v>
      </c>
      <c r="BO96" s="8">
        <f t="shared" si="56"/>
        <v>26.63</v>
      </c>
      <c r="BP96" s="139">
        <f t="shared" si="57"/>
        <v>-0.91999999999999815</v>
      </c>
      <c r="BQ96" s="139">
        <f t="shared" si="58"/>
        <v>-0.91999999999999815</v>
      </c>
    </row>
    <row r="97" spans="1:69">
      <c r="A97" s="8" t="s">
        <v>139</v>
      </c>
      <c r="B97" s="15">
        <f>'[3]19'!B99</f>
        <v>320</v>
      </c>
      <c r="C97" s="16">
        <f>'[3]19'!C99</f>
        <v>0</v>
      </c>
      <c r="D97" s="16">
        <f>'[3]19'!D99</f>
        <v>0</v>
      </c>
      <c r="E97" s="16">
        <f>'[3]19'!E99</f>
        <v>0</v>
      </c>
      <c r="F97" s="16">
        <f>'[3]19'!F99</f>
        <v>1010</v>
      </c>
      <c r="G97" s="16">
        <f>'[3]19'!G99</f>
        <v>0</v>
      </c>
      <c r="H97" s="17">
        <f t="shared" si="59"/>
        <v>1330</v>
      </c>
      <c r="I97" s="15">
        <f>'[3]19'!J99</f>
        <v>270</v>
      </c>
      <c r="J97" s="16">
        <f>'[3]19'!K99</f>
        <v>0</v>
      </c>
      <c r="K97" s="16">
        <f>'[3]19'!L99</f>
        <v>0</v>
      </c>
      <c r="L97" s="16">
        <f>'[3]19'!M99</f>
        <v>0</v>
      </c>
      <c r="M97" s="16">
        <f>'[3]19'!N99</f>
        <v>0</v>
      </c>
      <c r="N97" s="16">
        <f>'[3]19'!O99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26.63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26.63</v>
      </c>
      <c r="AE97" s="8">
        <f t="shared" si="43"/>
        <v>26.63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26.63</v>
      </c>
      <c r="AL97" s="8">
        <f t="shared" si="35"/>
        <v>216.74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216.74</v>
      </c>
      <c r="AT97" s="8">
        <v>25.71</v>
      </c>
      <c r="AU97" s="8">
        <v>25.71</v>
      </c>
      <c r="AW97" s="203">
        <v>26.63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26.63</v>
      </c>
      <c r="BD97" s="203">
        <v>26.63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26.63</v>
      </c>
      <c r="BL97" s="8">
        <f t="shared" si="53"/>
        <v>25.71</v>
      </c>
      <c r="BM97" s="8">
        <f t="shared" si="54"/>
        <v>25.71</v>
      </c>
      <c r="BN97" s="8">
        <f t="shared" si="55"/>
        <v>26.63</v>
      </c>
      <c r="BO97" s="8">
        <f t="shared" si="56"/>
        <v>26.63</v>
      </c>
      <c r="BP97" s="139">
        <f t="shared" si="57"/>
        <v>-0.91999999999999815</v>
      </c>
      <c r="BQ97" s="139">
        <f t="shared" si="58"/>
        <v>-0.91999999999999815</v>
      </c>
    </row>
    <row r="98" spans="1:69">
      <c r="A98" s="8" t="s">
        <v>140</v>
      </c>
      <c r="B98" s="15">
        <f>'[3]19'!B100</f>
        <v>320</v>
      </c>
      <c r="C98" s="16">
        <f>'[3]19'!C100</f>
        <v>0</v>
      </c>
      <c r="D98" s="16">
        <f>'[3]19'!D100</f>
        <v>0</v>
      </c>
      <c r="E98" s="16">
        <f>'[3]19'!E100</f>
        <v>0</v>
      </c>
      <c r="F98" s="16">
        <f>'[3]19'!F100</f>
        <v>1010</v>
      </c>
      <c r="G98" s="16">
        <f>'[3]19'!G100</f>
        <v>0</v>
      </c>
      <c r="H98" s="17">
        <f t="shared" si="59"/>
        <v>1330</v>
      </c>
      <c r="I98" s="15">
        <f>'[3]19'!J100</f>
        <v>270</v>
      </c>
      <c r="J98" s="16">
        <f>'[3]19'!K100</f>
        <v>0</v>
      </c>
      <c r="K98" s="16">
        <f>'[3]19'!L100</f>
        <v>0</v>
      </c>
      <c r="L98" s="16">
        <f>'[3]19'!M100</f>
        <v>0</v>
      </c>
      <c r="M98" s="16">
        <f>'[3]19'!N100</f>
        <v>0</v>
      </c>
      <c r="N98" s="16">
        <f>'[3]19'!O100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26.63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26.63</v>
      </c>
      <c r="AE98" s="8">
        <f t="shared" si="43"/>
        <v>26.63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26.63</v>
      </c>
      <c r="AL98" s="8">
        <f t="shared" si="35"/>
        <v>216.74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216.74</v>
      </c>
      <c r="AT98" s="8">
        <v>25.71</v>
      </c>
      <c r="AU98" s="8">
        <v>25.71</v>
      </c>
      <c r="AW98" s="203">
        <v>26.63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26.63</v>
      </c>
      <c r="BD98" s="203">
        <v>26.63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26.63</v>
      </c>
      <c r="BL98" s="8">
        <f t="shared" si="53"/>
        <v>25.71</v>
      </c>
      <c r="BM98" s="8">
        <f t="shared" si="54"/>
        <v>25.71</v>
      </c>
      <c r="BN98" s="8">
        <f t="shared" si="55"/>
        <v>26.63</v>
      </c>
      <c r="BO98" s="8">
        <f t="shared" si="56"/>
        <v>26.63</v>
      </c>
      <c r="BP98" s="139">
        <f t="shared" si="57"/>
        <v>-0.91999999999999815</v>
      </c>
      <c r="BQ98" s="139">
        <f t="shared" si="58"/>
        <v>-0.91999999999999815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24.04</v>
      </c>
      <c r="G99" s="15">
        <f t="shared" si="62"/>
        <v>0</v>
      </c>
      <c r="H99" s="15">
        <f t="shared" si="62"/>
        <v>31.72</v>
      </c>
      <c r="I99" s="15">
        <f t="shared" si="62"/>
        <v>6.48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6.48</v>
      </c>
      <c r="P99" s="15">
        <f t="shared" si="62"/>
        <v>2.4E-2</v>
      </c>
      <c r="Q99" s="15">
        <f t="shared" si="62"/>
        <v>6.48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6.48</v>
      </c>
      <c r="X99" s="15">
        <f t="shared" si="62"/>
        <v>0.65639750000000086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0.65639750000000086</v>
      </c>
      <c r="AE99" s="15">
        <f t="shared" si="62"/>
        <v>0.67869500000000083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0.67869500000000083</v>
      </c>
      <c r="AL99" s="15">
        <f t="shared" si="62"/>
        <v>5.1449075000000057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5.1449075000000057</v>
      </c>
      <c r="AS99" s="15">
        <f t="shared" si="62"/>
        <v>0</v>
      </c>
      <c r="AT99" s="15">
        <f t="shared" si="62"/>
        <v>0.63715750000000038</v>
      </c>
      <c r="AU99" s="15">
        <f t="shared" si="62"/>
        <v>0.65629000000000037</v>
      </c>
      <c r="AV99" s="15">
        <f t="shared" si="62"/>
        <v>0</v>
      </c>
      <c r="AW99" s="15">
        <f t="shared" si="62"/>
        <v>0.65639750000000086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0.65639750000000086</v>
      </c>
      <c r="BD99" s="15">
        <f t="shared" si="62"/>
        <v>0.67869500000000083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0.67869500000000083</v>
      </c>
      <c r="BK99" s="15"/>
      <c r="BL99" s="15">
        <f t="shared" si="63"/>
        <v>0.63715750000000038</v>
      </c>
      <c r="BM99" s="15">
        <f t="shared" si="63"/>
        <v>0.65629000000000037</v>
      </c>
      <c r="BN99" s="15">
        <f t="shared" si="63"/>
        <v>0.65639750000000086</v>
      </c>
      <c r="BO99" s="15">
        <f t="shared" si="63"/>
        <v>0.67869500000000083</v>
      </c>
      <c r="BP99" s="15">
        <f t="shared" si="63"/>
        <v>-1.9240000000000024E-2</v>
      </c>
      <c r="BQ99" s="15">
        <f t="shared" si="63"/>
        <v>-2.2405000000000015E-2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45370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45370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30</v>
      </c>
      <c r="C3">
        <f>PPCL!E3</f>
        <v>0</v>
      </c>
      <c r="D3">
        <f>PPCL!O3</f>
        <v>0</v>
      </c>
      <c r="E3">
        <f>PPCL!P3</f>
        <v>0</v>
      </c>
      <c r="F3">
        <f>B3+C3</f>
        <v>30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0.72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0.72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0</v>
      </c>
      <c r="E3">
        <f>GT!N3</f>
        <v>0</v>
      </c>
      <c r="F3">
        <f>B3+C3</f>
        <v>90</v>
      </c>
      <c r="G3">
        <f>D3+E3-X3</f>
        <v>0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0</v>
      </c>
      <c r="E4">
        <f>GT!N4</f>
        <v>0</v>
      </c>
      <c r="F4">
        <f t="shared" ref="F4:F67" si="4">B4+C4</f>
        <v>90</v>
      </c>
      <c r="G4">
        <f t="shared" ref="G4:G67" si="5">D4+E4-X4</f>
        <v>0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0</v>
      </c>
      <c r="E5">
        <f>GT!N5</f>
        <v>0</v>
      </c>
      <c r="F5">
        <f t="shared" si="4"/>
        <v>90</v>
      </c>
      <c r="G5">
        <f t="shared" si="5"/>
        <v>0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0</v>
      </c>
      <c r="E6">
        <f>GT!N6</f>
        <v>0</v>
      </c>
      <c r="F6">
        <f t="shared" si="4"/>
        <v>90</v>
      </c>
      <c r="G6">
        <f t="shared" si="5"/>
        <v>0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0</v>
      </c>
      <c r="E7">
        <f>GT!N7</f>
        <v>0</v>
      </c>
      <c r="F7">
        <f t="shared" si="4"/>
        <v>90</v>
      </c>
      <c r="G7">
        <f t="shared" si="5"/>
        <v>0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0</v>
      </c>
      <c r="E8">
        <f>GT!N8</f>
        <v>0</v>
      </c>
      <c r="F8">
        <f t="shared" si="4"/>
        <v>90</v>
      </c>
      <c r="G8">
        <f t="shared" si="5"/>
        <v>0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0</v>
      </c>
      <c r="E9">
        <f>GT!N9</f>
        <v>0</v>
      </c>
      <c r="F9">
        <f t="shared" si="4"/>
        <v>90</v>
      </c>
      <c r="G9">
        <f t="shared" si="5"/>
        <v>0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0</v>
      </c>
      <c r="E10">
        <f>GT!N10</f>
        <v>0</v>
      </c>
      <c r="F10">
        <f t="shared" si="4"/>
        <v>90</v>
      </c>
      <c r="G10">
        <f t="shared" si="5"/>
        <v>0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0</v>
      </c>
      <c r="E11">
        <f>GT!N11</f>
        <v>0</v>
      </c>
      <c r="F11">
        <f t="shared" si="4"/>
        <v>90</v>
      </c>
      <c r="G11">
        <f t="shared" si="5"/>
        <v>0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0</v>
      </c>
      <c r="E12">
        <f>GT!N12</f>
        <v>0</v>
      </c>
      <c r="F12">
        <f t="shared" si="4"/>
        <v>90</v>
      </c>
      <c r="G12">
        <f t="shared" si="5"/>
        <v>0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0</v>
      </c>
      <c r="E13">
        <f>GT!N13</f>
        <v>0</v>
      </c>
      <c r="F13">
        <f t="shared" si="4"/>
        <v>90</v>
      </c>
      <c r="G13">
        <f t="shared" si="5"/>
        <v>0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0</v>
      </c>
      <c r="E14">
        <f>GT!N14</f>
        <v>0</v>
      </c>
      <c r="F14">
        <f t="shared" si="4"/>
        <v>90</v>
      </c>
      <c r="G14">
        <f t="shared" si="5"/>
        <v>0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0</v>
      </c>
      <c r="E15">
        <f>GT!N15</f>
        <v>0</v>
      </c>
      <c r="F15">
        <f t="shared" si="4"/>
        <v>90</v>
      </c>
      <c r="G15">
        <f t="shared" si="5"/>
        <v>0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0</v>
      </c>
      <c r="E16">
        <f>GT!N16</f>
        <v>0</v>
      </c>
      <c r="F16">
        <f t="shared" si="4"/>
        <v>90</v>
      </c>
      <c r="G16">
        <f t="shared" si="5"/>
        <v>0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0</v>
      </c>
      <c r="E17">
        <f>GT!N17</f>
        <v>0</v>
      </c>
      <c r="F17">
        <f t="shared" si="4"/>
        <v>90</v>
      </c>
      <c r="G17">
        <f t="shared" si="5"/>
        <v>0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0</v>
      </c>
      <c r="E18">
        <f>GT!N18</f>
        <v>0</v>
      </c>
      <c r="F18">
        <f t="shared" si="4"/>
        <v>90</v>
      </c>
      <c r="G18">
        <f t="shared" si="5"/>
        <v>0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0</v>
      </c>
      <c r="E19">
        <f>GT!N19</f>
        <v>0</v>
      </c>
      <c r="F19">
        <f t="shared" si="4"/>
        <v>90</v>
      </c>
      <c r="G19">
        <f t="shared" si="5"/>
        <v>0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0</v>
      </c>
      <c r="E20">
        <f>GT!N20</f>
        <v>0</v>
      </c>
      <c r="F20">
        <f t="shared" si="4"/>
        <v>90</v>
      </c>
      <c r="G20">
        <f t="shared" si="5"/>
        <v>0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0</v>
      </c>
      <c r="E21">
        <f>GT!N21</f>
        <v>0</v>
      </c>
      <c r="F21">
        <f t="shared" si="4"/>
        <v>90</v>
      </c>
      <c r="G21">
        <f t="shared" si="5"/>
        <v>0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0</v>
      </c>
      <c r="E22">
        <f>GT!N22</f>
        <v>0</v>
      </c>
      <c r="F22">
        <f t="shared" si="4"/>
        <v>90</v>
      </c>
      <c r="G22">
        <f t="shared" si="5"/>
        <v>0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0</v>
      </c>
      <c r="E23">
        <f>GT!N23</f>
        <v>0</v>
      </c>
      <c r="F23">
        <f t="shared" si="4"/>
        <v>90</v>
      </c>
      <c r="G23">
        <f t="shared" si="5"/>
        <v>0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0</v>
      </c>
      <c r="E24">
        <f>GT!N24</f>
        <v>0</v>
      </c>
      <c r="F24">
        <f t="shared" si="4"/>
        <v>90</v>
      </c>
      <c r="G24">
        <f t="shared" si="5"/>
        <v>0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0</v>
      </c>
      <c r="E25">
        <f>GT!N25</f>
        <v>0</v>
      </c>
      <c r="F25">
        <f t="shared" si="4"/>
        <v>90</v>
      </c>
      <c r="G25">
        <f t="shared" si="5"/>
        <v>0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0</v>
      </c>
      <c r="E26">
        <f>GT!N26</f>
        <v>0</v>
      </c>
      <c r="F26">
        <f t="shared" si="4"/>
        <v>90</v>
      </c>
      <c r="G26">
        <f t="shared" si="5"/>
        <v>0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0</v>
      </c>
      <c r="E27">
        <f>GT!N27</f>
        <v>0</v>
      </c>
      <c r="F27">
        <f t="shared" si="4"/>
        <v>90</v>
      </c>
      <c r="G27">
        <f t="shared" si="5"/>
        <v>0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0</v>
      </c>
      <c r="E28">
        <f>GT!N28</f>
        <v>0</v>
      </c>
      <c r="F28">
        <f t="shared" si="4"/>
        <v>90</v>
      </c>
      <c r="G28">
        <f t="shared" si="5"/>
        <v>0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0</v>
      </c>
      <c r="E29">
        <f>GT!N29</f>
        <v>0</v>
      </c>
      <c r="F29">
        <f t="shared" si="4"/>
        <v>90</v>
      </c>
      <c r="G29">
        <f t="shared" si="5"/>
        <v>0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0</v>
      </c>
      <c r="E30">
        <f>GT!N30</f>
        <v>0</v>
      </c>
      <c r="F30">
        <f t="shared" si="4"/>
        <v>90</v>
      </c>
      <c r="G30">
        <f t="shared" si="5"/>
        <v>0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0</v>
      </c>
      <c r="E31">
        <f>GT!N31</f>
        <v>0</v>
      </c>
      <c r="F31">
        <f t="shared" si="4"/>
        <v>90</v>
      </c>
      <c r="G31">
        <f t="shared" si="5"/>
        <v>0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0</v>
      </c>
      <c r="E32">
        <f>GT!N32</f>
        <v>0</v>
      </c>
      <c r="F32">
        <f t="shared" si="4"/>
        <v>90</v>
      </c>
      <c r="G32">
        <f t="shared" si="5"/>
        <v>0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0</v>
      </c>
      <c r="E33">
        <f>GT!N33</f>
        <v>0</v>
      </c>
      <c r="F33">
        <f t="shared" si="4"/>
        <v>90</v>
      </c>
      <c r="G33">
        <f t="shared" si="5"/>
        <v>0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0</v>
      </c>
      <c r="E34">
        <f>GT!N34</f>
        <v>0</v>
      </c>
      <c r="F34">
        <f t="shared" si="4"/>
        <v>90</v>
      </c>
      <c r="G34">
        <f t="shared" si="5"/>
        <v>0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0</v>
      </c>
      <c r="E35">
        <f>GT!N35</f>
        <v>0</v>
      </c>
      <c r="F35">
        <f t="shared" si="4"/>
        <v>90</v>
      </c>
      <c r="G35">
        <f t="shared" si="5"/>
        <v>0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0</v>
      </c>
      <c r="E36">
        <f>GT!N36</f>
        <v>0</v>
      </c>
      <c r="F36">
        <f t="shared" si="4"/>
        <v>90</v>
      </c>
      <c r="G36">
        <f t="shared" si="5"/>
        <v>0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0</v>
      </c>
      <c r="E37">
        <f>GT!N37</f>
        <v>0</v>
      </c>
      <c r="F37">
        <f t="shared" si="4"/>
        <v>90</v>
      </c>
      <c r="G37">
        <f t="shared" si="5"/>
        <v>0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0</v>
      </c>
      <c r="E38">
        <f>GT!N38</f>
        <v>0</v>
      </c>
      <c r="F38">
        <f t="shared" si="4"/>
        <v>90</v>
      </c>
      <c r="G38">
        <f t="shared" si="5"/>
        <v>0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0</v>
      </c>
      <c r="E39">
        <f>GT!N39</f>
        <v>0</v>
      </c>
      <c r="F39">
        <f t="shared" si="4"/>
        <v>90</v>
      </c>
      <c r="G39">
        <f t="shared" si="5"/>
        <v>0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0</v>
      </c>
      <c r="E40">
        <f>GT!N40</f>
        <v>0</v>
      </c>
      <c r="F40">
        <f t="shared" si="4"/>
        <v>90</v>
      </c>
      <c r="G40">
        <f t="shared" si="5"/>
        <v>0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0</v>
      </c>
      <c r="E41">
        <f>GT!N41</f>
        <v>0</v>
      </c>
      <c r="F41">
        <f t="shared" si="4"/>
        <v>90</v>
      </c>
      <c r="G41">
        <f t="shared" si="5"/>
        <v>0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0</v>
      </c>
      <c r="E42">
        <f>GT!N42</f>
        <v>0</v>
      </c>
      <c r="F42">
        <f t="shared" si="4"/>
        <v>90</v>
      </c>
      <c r="G42">
        <f t="shared" si="5"/>
        <v>0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0</v>
      </c>
      <c r="E43">
        <f>GT!N43</f>
        <v>0</v>
      </c>
      <c r="F43">
        <f t="shared" si="4"/>
        <v>90</v>
      </c>
      <c r="G43">
        <f t="shared" si="5"/>
        <v>0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0</v>
      </c>
      <c r="E44">
        <f>GT!N44</f>
        <v>0</v>
      </c>
      <c r="F44">
        <f t="shared" si="4"/>
        <v>90</v>
      </c>
      <c r="G44">
        <f t="shared" si="5"/>
        <v>0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0</v>
      </c>
      <c r="E45">
        <f>GT!N45</f>
        <v>0</v>
      </c>
      <c r="F45">
        <f t="shared" si="4"/>
        <v>90</v>
      </c>
      <c r="G45">
        <f t="shared" si="5"/>
        <v>0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0</v>
      </c>
      <c r="E46">
        <f>GT!N46</f>
        <v>0</v>
      </c>
      <c r="F46">
        <f t="shared" si="4"/>
        <v>90</v>
      </c>
      <c r="G46">
        <f t="shared" si="5"/>
        <v>0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0</v>
      </c>
      <c r="E47">
        <f>GT!N47</f>
        <v>0</v>
      </c>
      <c r="F47">
        <f t="shared" si="4"/>
        <v>90</v>
      </c>
      <c r="G47">
        <f t="shared" si="5"/>
        <v>0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0</v>
      </c>
      <c r="E48">
        <f>GT!N48</f>
        <v>0</v>
      </c>
      <c r="F48">
        <f t="shared" si="4"/>
        <v>90</v>
      </c>
      <c r="G48">
        <f t="shared" si="5"/>
        <v>0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0</v>
      </c>
      <c r="E49">
        <f>GT!N49</f>
        <v>0</v>
      </c>
      <c r="F49">
        <f t="shared" si="4"/>
        <v>90</v>
      </c>
      <c r="G49">
        <f t="shared" si="5"/>
        <v>0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0</v>
      </c>
      <c r="E50">
        <f>GT!N50</f>
        <v>0</v>
      </c>
      <c r="F50">
        <f t="shared" si="4"/>
        <v>90</v>
      </c>
      <c r="G50">
        <f t="shared" si="5"/>
        <v>0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0</v>
      </c>
      <c r="E51">
        <f>GT!N51</f>
        <v>0</v>
      </c>
      <c r="F51">
        <f t="shared" si="4"/>
        <v>90</v>
      </c>
      <c r="G51">
        <f t="shared" si="5"/>
        <v>0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0</v>
      </c>
      <c r="E52">
        <f>GT!N52</f>
        <v>0</v>
      </c>
      <c r="F52">
        <f t="shared" si="4"/>
        <v>90</v>
      </c>
      <c r="G52">
        <f t="shared" si="5"/>
        <v>0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0</v>
      </c>
      <c r="E53">
        <f>GT!N53</f>
        <v>0</v>
      </c>
      <c r="F53">
        <f t="shared" si="4"/>
        <v>90</v>
      </c>
      <c r="G53">
        <f t="shared" si="5"/>
        <v>0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0</v>
      </c>
      <c r="E54">
        <f>GT!N54</f>
        <v>0</v>
      </c>
      <c r="F54">
        <f t="shared" si="4"/>
        <v>90</v>
      </c>
      <c r="G54">
        <f t="shared" si="5"/>
        <v>0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0</v>
      </c>
      <c r="E55">
        <f>GT!N55</f>
        <v>0</v>
      </c>
      <c r="F55">
        <f t="shared" si="4"/>
        <v>90</v>
      </c>
      <c r="G55">
        <f t="shared" si="5"/>
        <v>0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0</v>
      </c>
      <c r="E56">
        <f>GT!N56</f>
        <v>0</v>
      </c>
      <c r="F56">
        <f t="shared" si="4"/>
        <v>90</v>
      </c>
      <c r="G56">
        <f t="shared" si="5"/>
        <v>0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0</v>
      </c>
      <c r="E57">
        <f>GT!N57</f>
        <v>0</v>
      </c>
      <c r="F57">
        <f t="shared" si="4"/>
        <v>90</v>
      </c>
      <c r="G57">
        <f t="shared" si="5"/>
        <v>0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0</v>
      </c>
      <c r="E58">
        <f>GT!N58</f>
        <v>0</v>
      </c>
      <c r="F58">
        <f t="shared" si="4"/>
        <v>90</v>
      </c>
      <c r="G58">
        <f t="shared" si="5"/>
        <v>0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0</v>
      </c>
      <c r="E59">
        <f>GT!N59</f>
        <v>0</v>
      </c>
      <c r="F59">
        <f t="shared" si="4"/>
        <v>90</v>
      </c>
      <c r="G59">
        <f t="shared" si="5"/>
        <v>0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0</v>
      </c>
      <c r="E60">
        <f>GT!N60</f>
        <v>0</v>
      </c>
      <c r="F60">
        <f t="shared" si="4"/>
        <v>90</v>
      </c>
      <c r="G60">
        <f t="shared" si="5"/>
        <v>0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0</v>
      </c>
      <c r="E61">
        <f>GT!N61</f>
        <v>0</v>
      </c>
      <c r="F61">
        <f t="shared" si="4"/>
        <v>90</v>
      </c>
      <c r="G61">
        <f t="shared" si="5"/>
        <v>0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0</v>
      </c>
      <c r="E62">
        <f>GT!N62</f>
        <v>0</v>
      </c>
      <c r="F62">
        <f t="shared" si="4"/>
        <v>90</v>
      </c>
      <c r="G62">
        <f t="shared" si="5"/>
        <v>0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0</v>
      </c>
      <c r="E63">
        <f>GT!N63</f>
        <v>0</v>
      </c>
      <c r="F63">
        <f t="shared" si="4"/>
        <v>90</v>
      </c>
      <c r="G63">
        <f t="shared" si="5"/>
        <v>0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0</v>
      </c>
      <c r="E64">
        <f>GT!N64</f>
        <v>0</v>
      </c>
      <c r="F64">
        <f t="shared" si="4"/>
        <v>90</v>
      </c>
      <c r="G64">
        <f t="shared" si="5"/>
        <v>0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0</v>
      </c>
      <c r="E65">
        <f>GT!N65</f>
        <v>0</v>
      </c>
      <c r="F65">
        <f t="shared" si="4"/>
        <v>90</v>
      </c>
      <c r="G65">
        <f t="shared" si="5"/>
        <v>0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0</v>
      </c>
      <c r="E66">
        <f>GT!N66</f>
        <v>0</v>
      </c>
      <c r="F66">
        <f t="shared" si="4"/>
        <v>90</v>
      </c>
      <c r="G66">
        <f t="shared" si="5"/>
        <v>0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0</v>
      </c>
      <c r="E67">
        <f>GT!N67</f>
        <v>0</v>
      </c>
      <c r="F67">
        <f t="shared" si="4"/>
        <v>90</v>
      </c>
      <c r="G67">
        <f t="shared" si="5"/>
        <v>0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0</v>
      </c>
      <c r="E68">
        <f>GT!N68</f>
        <v>0</v>
      </c>
      <c r="F68">
        <f t="shared" ref="F68:F98" si="10">B68+C68</f>
        <v>90</v>
      </c>
      <c r="G68">
        <f t="shared" ref="G68:G98" si="11">D68+E68-X68</f>
        <v>0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0</v>
      </c>
      <c r="E69">
        <f>GT!N69</f>
        <v>0</v>
      </c>
      <c r="F69">
        <f t="shared" si="10"/>
        <v>90</v>
      </c>
      <c r="G69">
        <f t="shared" si="11"/>
        <v>0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0</v>
      </c>
      <c r="E70">
        <f>GT!N70</f>
        <v>0</v>
      </c>
      <c r="F70">
        <f t="shared" si="10"/>
        <v>90</v>
      </c>
      <c r="G70">
        <f t="shared" si="11"/>
        <v>0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0</v>
      </c>
      <c r="E71">
        <f>GT!N71</f>
        <v>0</v>
      </c>
      <c r="F71">
        <f t="shared" si="10"/>
        <v>90</v>
      </c>
      <c r="G71">
        <f t="shared" si="11"/>
        <v>0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0</v>
      </c>
      <c r="E72">
        <f>GT!N72</f>
        <v>0</v>
      </c>
      <c r="F72">
        <f t="shared" si="10"/>
        <v>90</v>
      </c>
      <c r="G72">
        <f t="shared" si="11"/>
        <v>0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0</v>
      </c>
      <c r="E73">
        <f>GT!N73</f>
        <v>0</v>
      </c>
      <c r="F73">
        <f t="shared" si="10"/>
        <v>90</v>
      </c>
      <c r="G73">
        <f t="shared" si="11"/>
        <v>0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0</v>
      </c>
      <c r="E74">
        <f>GT!N74</f>
        <v>0</v>
      </c>
      <c r="F74">
        <f t="shared" si="10"/>
        <v>90</v>
      </c>
      <c r="G74">
        <f t="shared" si="11"/>
        <v>0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0</v>
      </c>
      <c r="E75">
        <f>GT!N75</f>
        <v>0</v>
      </c>
      <c r="F75">
        <f t="shared" si="10"/>
        <v>90</v>
      </c>
      <c r="G75">
        <f t="shared" si="11"/>
        <v>0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0</v>
      </c>
      <c r="E76">
        <f>GT!N76</f>
        <v>0</v>
      </c>
      <c r="F76">
        <f t="shared" si="10"/>
        <v>90</v>
      </c>
      <c r="G76">
        <f t="shared" si="11"/>
        <v>0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0</v>
      </c>
      <c r="E77">
        <f>GT!N77</f>
        <v>0</v>
      </c>
      <c r="F77">
        <f t="shared" si="10"/>
        <v>90</v>
      </c>
      <c r="G77">
        <f t="shared" si="11"/>
        <v>0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0</v>
      </c>
      <c r="E78">
        <f>GT!N78</f>
        <v>0</v>
      </c>
      <c r="F78">
        <f t="shared" si="10"/>
        <v>90</v>
      </c>
      <c r="G78">
        <f t="shared" si="11"/>
        <v>0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0</v>
      </c>
      <c r="E79">
        <f>GT!N79</f>
        <v>0</v>
      </c>
      <c r="F79">
        <f t="shared" si="10"/>
        <v>90</v>
      </c>
      <c r="G79">
        <f t="shared" si="11"/>
        <v>0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0</v>
      </c>
      <c r="E80">
        <f>GT!N80</f>
        <v>0</v>
      </c>
      <c r="F80">
        <f t="shared" si="10"/>
        <v>90</v>
      </c>
      <c r="G80">
        <f t="shared" si="11"/>
        <v>0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0</v>
      </c>
      <c r="E81">
        <f>GT!N81</f>
        <v>0</v>
      </c>
      <c r="F81">
        <f t="shared" si="10"/>
        <v>90</v>
      </c>
      <c r="G81">
        <f t="shared" si="11"/>
        <v>0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0</v>
      </c>
      <c r="E82">
        <f>GT!N82</f>
        <v>0</v>
      </c>
      <c r="F82">
        <f t="shared" si="10"/>
        <v>90</v>
      </c>
      <c r="G82">
        <f t="shared" si="11"/>
        <v>0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0</v>
      </c>
      <c r="E83">
        <f>GT!N83</f>
        <v>0</v>
      </c>
      <c r="F83">
        <f t="shared" si="10"/>
        <v>90</v>
      </c>
      <c r="G83">
        <f t="shared" si="11"/>
        <v>0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0</v>
      </c>
      <c r="E84">
        <f>GT!N84</f>
        <v>0</v>
      </c>
      <c r="F84">
        <f t="shared" si="10"/>
        <v>90</v>
      </c>
      <c r="G84">
        <f t="shared" si="11"/>
        <v>0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0</v>
      </c>
      <c r="E85">
        <f>GT!N85</f>
        <v>0</v>
      </c>
      <c r="F85">
        <f t="shared" si="10"/>
        <v>90</v>
      </c>
      <c r="G85">
        <f t="shared" si="11"/>
        <v>0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0</v>
      </c>
      <c r="E86">
        <f>GT!N86</f>
        <v>0</v>
      </c>
      <c r="F86">
        <f t="shared" si="10"/>
        <v>90</v>
      </c>
      <c r="G86">
        <f t="shared" si="11"/>
        <v>0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0</v>
      </c>
      <c r="E87">
        <f>GT!N87</f>
        <v>0</v>
      </c>
      <c r="F87">
        <f t="shared" si="10"/>
        <v>90</v>
      </c>
      <c r="G87">
        <f t="shared" si="11"/>
        <v>0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0</v>
      </c>
      <c r="E88">
        <f>GT!N88</f>
        <v>0</v>
      </c>
      <c r="F88">
        <f t="shared" si="10"/>
        <v>90</v>
      </c>
      <c r="G88">
        <f t="shared" si="11"/>
        <v>0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0</v>
      </c>
      <c r="E89">
        <f>GT!N89</f>
        <v>0</v>
      </c>
      <c r="F89">
        <f t="shared" si="10"/>
        <v>90</v>
      </c>
      <c r="G89">
        <f t="shared" si="11"/>
        <v>0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0</v>
      </c>
      <c r="E90">
        <f>GT!N90</f>
        <v>0</v>
      </c>
      <c r="F90">
        <f t="shared" si="10"/>
        <v>90</v>
      </c>
      <c r="G90">
        <f t="shared" si="11"/>
        <v>0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0</v>
      </c>
      <c r="E91">
        <f>GT!N91</f>
        <v>0</v>
      </c>
      <c r="F91">
        <f t="shared" si="10"/>
        <v>90</v>
      </c>
      <c r="G91">
        <f t="shared" si="11"/>
        <v>0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0</v>
      </c>
      <c r="E92">
        <f>GT!N92</f>
        <v>0</v>
      </c>
      <c r="F92">
        <f t="shared" si="10"/>
        <v>90</v>
      </c>
      <c r="G92">
        <f t="shared" si="11"/>
        <v>0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0</v>
      </c>
      <c r="E93">
        <f>GT!N93</f>
        <v>0</v>
      </c>
      <c r="F93">
        <f t="shared" si="10"/>
        <v>90</v>
      </c>
      <c r="G93">
        <f t="shared" si="11"/>
        <v>0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0</v>
      </c>
      <c r="E94">
        <f>GT!N94</f>
        <v>0</v>
      </c>
      <c r="F94">
        <f t="shared" si="10"/>
        <v>90</v>
      </c>
      <c r="G94">
        <f t="shared" si="11"/>
        <v>0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0</v>
      </c>
      <c r="E95">
        <f>GT!N95</f>
        <v>0</v>
      </c>
      <c r="F95">
        <f t="shared" si="10"/>
        <v>90</v>
      </c>
      <c r="G95">
        <f t="shared" si="11"/>
        <v>0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0</v>
      </c>
      <c r="E96">
        <f>GT!N96</f>
        <v>0</v>
      </c>
      <c r="F96">
        <f t="shared" si="10"/>
        <v>90</v>
      </c>
      <c r="G96">
        <f t="shared" si="11"/>
        <v>0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0</v>
      </c>
      <c r="E97">
        <f>GT!N97</f>
        <v>0</v>
      </c>
      <c r="F97">
        <f t="shared" si="10"/>
        <v>90</v>
      </c>
      <c r="G97">
        <f t="shared" si="11"/>
        <v>0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0</v>
      </c>
      <c r="E98">
        <f>GT!N98</f>
        <v>0</v>
      </c>
      <c r="F98">
        <f t="shared" si="10"/>
        <v>90</v>
      </c>
      <c r="G98">
        <f t="shared" si="11"/>
        <v>0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0</v>
      </c>
      <c r="E99" s="114">
        <f t="shared" si="12"/>
        <v>0</v>
      </c>
      <c r="F99" s="114">
        <f t="shared" si="12"/>
        <v>2.16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216.74</v>
      </c>
      <c r="E3">
        <f>BAWANA!AM3</f>
        <v>0</v>
      </c>
      <c r="F3">
        <f>(B3+C3)*0.8</f>
        <v>256</v>
      </c>
      <c r="G3">
        <f>(D3+E3)</f>
        <v>216.74</v>
      </c>
      <c r="H3" s="112"/>
      <c r="I3">
        <f>BRPL_EOD!AI3+BRPL_EOD!AJ3</f>
        <v>82.89</v>
      </c>
      <c r="J3">
        <f>BYPL_EOD!AI3+BYPL_EOD!AJ3</f>
        <v>47.93</v>
      </c>
      <c r="K3">
        <f>MES_EOD!AI3+MES_EOD!AJ3</f>
        <v>5</v>
      </c>
      <c r="L3">
        <f>NDMC_EOD!AI3+NDMC_EOD!AJ3</f>
        <v>23</v>
      </c>
      <c r="M3">
        <f>TPDDL_EOD!AI3+TPDDL_EOD!AJ3</f>
        <v>57.92</v>
      </c>
      <c r="N3">
        <f t="shared" ref="N3:N66" si="0">SUM(I3:M3)</f>
        <v>216.74</v>
      </c>
      <c r="O3" s="112">
        <f t="shared" ref="O3:O66" si="1">G3-N3</f>
        <v>0</v>
      </c>
      <c r="P3">
        <v>82.89</v>
      </c>
      <c r="Q3">
        <v>47.93</v>
      </c>
      <c r="R3">
        <v>5</v>
      </c>
      <c r="S3">
        <v>23</v>
      </c>
      <c r="T3">
        <v>57.92</v>
      </c>
      <c r="U3" s="114">
        <f t="shared" ref="U3:U66" si="2">SUM(P3:T3)</f>
        <v>216.74</v>
      </c>
      <c r="V3" s="112">
        <f t="shared" ref="V3:V66" si="3">G3-U3</f>
        <v>0</v>
      </c>
      <c r="Y3">
        <f>BAWANA!AW3+BAWANA!AX3</f>
        <v>26.63</v>
      </c>
      <c r="Z3">
        <f>BAWANA!BD3+BAWANA!BE3</f>
        <v>26.63</v>
      </c>
      <c r="AA3">
        <f>BAWANA!X3+BAWANA!Y3</f>
        <v>26.63</v>
      </c>
      <c r="AB3">
        <f>BAWANA!AE3+BAWANA!AF3</f>
        <v>26.63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216.74</v>
      </c>
      <c r="E4">
        <f>BAWANA!AM4</f>
        <v>0</v>
      </c>
      <c r="F4">
        <f t="shared" ref="F4:F67" si="4">(B4+C4)*0.8</f>
        <v>256</v>
      </c>
      <c r="G4">
        <f t="shared" ref="G4:G67" si="5">(D4+E4)</f>
        <v>216.74</v>
      </c>
      <c r="H4" s="112"/>
      <c r="I4">
        <f>BRPL_EOD!AI4+BRPL_EOD!AJ4</f>
        <v>82.89</v>
      </c>
      <c r="J4">
        <f>BYPL_EOD!AI4+BYPL_EOD!AJ4</f>
        <v>47.93</v>
      </c>
      <c r="K4">
        <f>MES_EOD!AI4+MES_EOD!AJ4</f>
        <v>5</v>
      </c>
      <c r="L4">
        <f>NDMC_EOD!AI4+NDMC_EOD!AJ4</f>
        <v>23</v>
      </c>
      <c r="M4">
        <f>TPDDL_EOD!AI4+TPDDL_EOD!AJ4</f>
        <v>57.92</v>
      </c>
      <c r="N4">
        <f t="shared" si="0"/>
        <v>216.74</v>
      </c>
      <c r="O4" s="112">
        <f t="shared" si="1"/>
        <v>0</v>
      </c>
      <c r="P4">
        <v>82.89</v>
      </c>
      <c r="Q4">
        <v>47.93</v>
      </c>
      <c r="R4">
        <v>5</v>
      </c>
      <c r="S4">
        <v>23</v>
      </c>
      <c r="T4">
        <v>57.92</v>
      </c>
      <c r="U4" s="114">
        <f t="shared" si="2"/>
        <v>216.74</v>
      </c>
      <c r="V4" s="112">
        <f t="shared" si="3"/>
        <v>0</v>
      </c>
      <c r="Y4">
        <f>BAWANA!AW4+BAWANA!AX4</f>
        <v>26.63</v>
      </c>
      <c r="Z4">
        <f>BAWANA!BD4+BAWANA!BE4</f>
        <v>26.63</v>
      </c>
      <c r="AA4">
        <f>BAWANA!X4+BAWANA!Y4</f>
        <v>26.63</v>
      </c>
      <c r="AB4">
        <f>BAWANA!AE4+BAWANA!AF4</f>
        <v>26.63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216.74</v>
      </c>
      <c r="E5">
        <f>BAWANA!AM5</f>
        <v>0</v>
      </c>
      <c r="F5">
        <f t="shared" si="4"/>
        <v>256</v>
      </c>
      <c r="G5">
        <f t="shared" si="5"/>
        <v>216.74</v>
      </c>
      <c r="H5" s="112"/>
      <c r="I5">
        <f>BRPL_EOD!AI5+BRPL_EOD!AJ5</f>
        <v>82.89</v>
      </c>
      <c r="J5">
        <f>BYPL_EOD!AI5+BYPL_EOD!AJ5</f>
        <v>47.93</v>
      </c>
      <c r="K5">
        <f>MES_EOD!AI5+MES_EOD!AJ5</f>
        <v>5</v>
      </c>
      <c r="L5">
        <f>NDMC_EOD!AI5+NDMC_EOD!AJ5</f>
        <v>23</v>
      </c>
      <c r="M5">
        <f>TPDDL_EOD!AI5+TPDDL_EOD!AJ5</f>
        <v>57.92</v>
      </c>
      <c r="N5">
        <f t="shared" si="0"/>
        <v>216.74</v>
      </c>
      <c r="O5" s="112">
        <f t="shared" si="1"/>
        <v>0</v>
      </c>
      <c r="P5">
        <v>82.89</v>
      </c>
      <c r="Q5">
        <v>47.93</v>
      </c>
      <c r="R5">
        <v>5</v>
      </c>
      <c r="S5">
        <v>23</v>
      </c>
      <c r="T5">
        <v>57.92</v>
      </c>
      <c r="U5" s="114">
        <f t="shared" si="2"/>
        <v>216.74</v>
      </c>
      <c r="V5" s="112">
        <f t="shared" si="3"/>
        <v>0</v>
      </c>
      <c r="Y5">
        <f>BAWANA!AW5+BAWANA!AX5</f>
        <v>26.63</v>
      </c>
      <c r="Z5">
        <f>BAWANA!BD5+BAWANA!BE5</f>
        <v>26.63</v>
      </c>
      <c r="AA5">
        <f>BAWANA!X5+BAWANA!Y5</f>
        <v>26.63</v>
      </c>
      <c r="AB5">
        <f>BAWANA!AE5+BAWANA!AF5</f>
        <v>26.63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216.74</v>
      </c>
      <c r="E6">
        <f>BAWANA!AM6</f>
        <v>0</v>
      </c>
      <c r="F6">
        <f t="shared" si="4"/>
        <v>256</v>
      </c>
      <c r="G6">
        <f t="shared" si="5"/>
        <v>216.74</v>
      </c>
      <c r="H6" s="112"/>
      <c r="I6">
        <f>BRPL_EOD!AI6+BRPL_EOD!AJ6</f>
        <v>82.89</v>
      </c>
      <c r="J6">
        <f>BYPL_EOD!AI6+BYPL_EOD!AJ6</f>
        <v>47.93</v>
      </c>
      <c r="K6">
        <f>MES_EOD!AI6+MES_EOD!AJ6</f>
        <v>5</v>
      </c>
      <c r="L6">
        <f>NDMC_EOD!AI6+NDMC_EOD!AJ6</f>
        <v>23</v>
      </c>
      <c r="M6">
        <f>TPDDL_EOD!AI6+TPDDL_EOD!AJ6</f>
        <v>57.92</v>
      </c>
      <c r="N6">
        <f t="shared" si="0"/>
        <v>216.74</v>
      </c>
      <c r="O6" s="112">
        <f t="shared" si="1"/>
        <v>0</v>
      </c>
      <c r="P6">
        <v>82.89</v>
      </c>
      <c r="Q6">
        <v>47.93</v>
      </c>
      <c r="R6">
        <v>5</v>
      </c>
      <c r="S6">
        <v>23</v>
      </c>
      <c r="T6">
        <v>57.92</v>
      </c>
      <c r="U6" s="114">
        <f t="shared" si="2"/>
        <v>216.74</v>
      </c>
      <c r="V6" s="112">
        <f t="shared" si="3"/>
        <v>0</v>
      </c>
      <c r="Y6">
        <f>BAWANA!AW6+BAWANA!AX6</f>
        <v>26.63</v>
      </c>
      <c r="Z6">
        <f>BAWANA!BD6+BAWANA!BE6</f>
        <v>26.63</v>
      </c>
      <c r="AA6">
        <f>BAWANA!X6+BAWANA!Y6</f>
        <v>26.63</v>
      </c>
      <c r="AB6">
        <f>BAWANA!AE6+BAWANA!AF6</f>
        <v>26.63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216.74</v>
      </c>
      <c r="E7">
        <f>BAWANA!AM7</f>
        <v>0</v>
      </c>
      <c r="F7">
        <f t="shared" si="4"/>
        <v>256</v>
      </c>
      <c r="G7">
        <f t="shared" si="5"/>
        <v>216.74</v>
      </c>
      <c r="H7" s="112"/>
      <c r="I7">
        <f>BRPL_EOD!AI7+BRPL_EOD!AJ7</f>
        <v>82.89</v>
      </c>
      <c r="J7">
        <f>BYPL_EOD!AI7+BYPL_EOD!AJ7</f>
        <v>47.93</v>
      </c>
      <c r="K7">
        <f>MES_EOD!AI7+MES_EOD!AJ7</f>
        <v>5</v>
      </c>
      <c r="L7">
        <f>NDMC_EOD!AI7+NDMC_EOD!AJ7</f>
        <v>23</v>
      </c>
      <c r="M7">
        <f>TPDDL_EOD!AI7+TPDDL_EOD!AJ7</f>
        <v>57.92</v>
      </c>
      <c r="N7">
        <f t="shared" si="0"/>
        <v>216.74</v>
      </c>
      <c r="O7" s="112">
        <f t="shared" si="1"/>
        <v>0</v>
      </c>
      <c r="P7">
        <v>82.89</v>
      </c>
      <c r="Q7">
        <v>47.93</v>
      </c>
      <c r="R7">
        <v>5</v>
      </c>
      <c r="S7">
        <v>23</v>
      </c>
      <c r="T7">
        <v>57.92</v>
      </c>
      <c r="U7" s="114">
        <f t="shared" si="2"/>
        <v>216.74</v>
      </c>
      <c r="V7" s="112">
        <f t="shared" si="3"/>
        <v>0</v>
      </c>
      <c r="Y7">
        <f>BAWANA!AW7+BAWANA!AX7</f>
        <v>26.63</v>
      </c>
      <c r="Z7">
        <f>BAWANA!BD7+BAWANA!BE7</f>
        <v>26.63</v>
      </c>
      <c r="AA7">
        <f>BAWANA!X7+BAWANA!Y7</f>
        <v>26.63</v>
      </c>
      <c r="AB7">
        <f>BAWANA!AE7+BAWANA!AF7</f>
        <v>26.63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216.74</v>
      </c>
      <c r="E8">
        <f>BAWANA!AM8</f>
        <v>0</v>
      </c>
      <c r="F8">
        <f t="shared" si="4"/>
        <v>256</v>
      </c>
      <c r="G8">
        <f t="shared" si="5"/>
        <v>216.74</v>
      </c>
      <c r="H8" s="112"/>
      <c r="I8">
        <f>BRPL_EOD!AI8+BRPL_EOD!AJ8</f>
        <v>82.89</v>
      </c>
      <c r="J8">
        <f>BYPL_EOD!AI8+BYPL_EOD!AJ8</f>
        <v>47.93</v>
      </c>
      <c r="K8">
        <f>MES_EOD!AI8+MES_EOD!AJ8</f>
        <v>5</v>
      </c>
      <c r="L8">
        <f>NDMC_EOD!AI8+NDMC_EOD!AJ8</f>
        <v>23</v>
      </c>
      <c r="M8">
        <f>TPDDL_EOD!AI8+TPDDL_EOD!AJ8</f>
        <v>57.92</v>
      </c>
      <c r="N8">
        <f t="shared" si="0"/>
        <v>216.74</v>
      </c>
      <c r="O8" s="112">
        <f t="shared" si="1"/>
        <v>0</v>
      </c>
      <c r="P8">
        <v>82.89</v>
      </c>
      <c r="Q8">
        <v>47.93</v>
      </c>
      <c r="R8">
        <v>5</v>
      </c>
      <c r="S8">
        <v>23</v>
      </c>
      <c r="T8">
        <v>57.92</v>
      </c>
      <c r="U8" s="114">
        <f t="shared" si="2"/>
        <v>216.74</v>
      </c>
      <c r="V8" s="112">
        <f t="shared" si="3"/>
        <v>0</v>
      </c>
      <c r="Y8">
        <f>BAWANA!AW8+BAWANA!AX8</f>
        <v>26.63</v>
      </c>
      <c r="Z8">
        <f>BAWANA!BD8+BAWANA!BE8</f>
        <v>26.63</v>
      </c>
      <c r="AA8">
        <f>BAWANA!X8+BAWANA!Y8</f>
        <v>26.63</v>
      </c>
      <c r="AB8">
        <f>BAWANA!AE8+BAWANA!AF8</f>
        <v>26.63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216.74</v>
      </c>
      <c r="E9">
        <f>BAWANA!AM9</f>
        <v>0</v>
      </c>
      <c r="F9">
        <f t="shared" si="4"/>
        <v>256</v>
      </c>
      <c r="G9">
        <f t="shared" si="5"/>
        <v>216.74</v>
      </c>
      <c r="H9" s="112"/>
      <c r="I9">
        <f>BRPL_EOD!AI9+BRPL_EOD!AJ9</f>
        <v>82.89</v>
      </c>
      <c r="J9">
        <f>BYPL_EOD!AI9+BYPL_EOD!AJ9</f>
        <v>47.93</v>
      </c>
      <c r="K9">
        <f>MES_EOD!AI9+MES_EOD!AJ9</f>
        <v>5</v>
      </c>
      <c r="L9">
        <f>NDMC_EOD!AI9+NDMC_EOD!AJ9</f>
        <v>23</v>
      </c>
      <c r="M9">
        <f>TPDDL_EOD!AI9+TPDDL_EOD!AJ9</f>
        <v>57.92</v>
      </c>
      <c r="N9">
        <f t="shared" si="0"/>
        <v>216.74</v>
      </c>
      <c r="O9" s="112">
        <f t="shared" si="1"/>
        <v>0</v>
      </c>
      <c r="P9">
        <v>82.89</v>
      </c>
      <c r="Q9">
        <v>47.93</v>
      </c>
      <c r="R9">
        <v>5</v>
      </c>
      <c r="S9">
        <v>23</v>
      </c>
      <c r="T9">
        <v>57.92</v>
      </c>
      <c r="U9" s="114">
        <f t="shared" si="2"/>
        <v>216.74</v>
      </c>
      <c r="V9" s="112">
        <f t="shared" si="3"/>
        <v>0</v>
      </c>
      <c r="Y9">
        <f>BAWANA!AW9+BAWANA!AX9</f>
        <v>26.63</v>
      </c>
      <c r="Z9">
        <f>BAWANA!BD9+BAWANA!BE9</f>
        <v>26.63</v>
      </c>
      <c r="AA9">
        <f>BAWANA!X9+BAWANA!Y9</f>
        <v>26.63</v>
      </c>
      <c r="AB9">
        <f>BAWANA!AE9+BAWANA!AF9</f>
        <v>26.63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216.74</v>
      </c>
      <c r="E10">
        <f>BAWANA!AM10</f>
        <v>0</v>
      </c>
      <c r="F10">
        <f t="shared" si="4"/>
        <v>256</v>
      </c>
      <c r="G10">
        <f t="shared" si="5"/>
        <v>216.74</v>
      </c>
      <c r="H10" s="112"/>
      <c r="I10">
        <f>BRPL_EOD!AI10+BRPL_EOD!AJ10</f>
        <v>82.89</v>
      </c>
      <c r="J10">
        <f>BYPL_EOD!AI10+BYPL_EOD!AJ10</f>
        <v>47.93</v>
      </c>
      <c r="K10">
        <f>MES_EOD!AI10+MES_EOD!AJ10</f>
        <v>5</v>
      </c>
      <c r="L10">
        <f>NDMC_EOD!AI10+NDMC_EOD!AJ10</f>
        <v>23</v>
      </c>
      <c r="M10">
        <f>TPDDL_EOD!AI10+TPDDL_EOD!AJ10</f>
        <v>57.92</v>
      </c>
      <c r="N10">
        <f t="shared" si="0"/>
        <v>216.74</v>
      </c>
      <c r="O10" s="112">
        <f t="shared" si="1"/>
        <v>0</v>
      </c>
      <c r="P10">
        <v>82.89</v>
      </c>
      <c r="Q10">
        <v>47.93</v>
      </c>
      <c r="R10">
        <v>5</v>
      </c>
      <c r="S10">
        <v>23</v>
      </c>
      <c r="T10">
        <v>57.92</v>
      </c>
      <c r="U10" s="114">
        <f t="shared" si="2"/>
        <v>216.74</v>
      </c>
      <c r="V10" s="112">
        <f t="shared" si="3"/>
        <v>0</v>
      </c>
      <c r="Y10">
        <f>BAWANA!AW10+BAWANA!AX10</f>
        <v>26.63</v>
      </c>
      <c r="Z10">
        <f>BAWANA!BD10+BAWANA!BE10</f>
        <v>26.63</v>
      </c>
      <c r="AA10">
        <f>BAWANA!X10+BAWANA!Y10</f>
        <v>26.63</v>
      </c>
      <c r="AB10">
        <f>BAWANA!AE10+BAWANA!AF10</f>
        <v>26.63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216.74</v>
      </c>
      <c r="E11">
        <f>BAWANA!AM11</f>
        <v>0</v>
      </c>
      <c r="F11">
        <f t="shared" si="4"/>
        <v>256</v>
      </c>
      <c r="G11">
        <f t="shared" si="5"/>
        <v>216.74</v>
      </c>
      <c r="H11" s="112"/>
      <c r="I11">
        <f>BRPL_EOD!AI11+BRPL_EOD!AJ11</f>
        <v>82.89</v>
      </c>
      <c r="J11">
        <f>BYPL_EOD!AI11+BYPL_EOD!AJ11</f>
        <v>47.93</v>
      </c>
      <c r="K11">
        <f>MES_EOD!AI11+MES_EOD!AJ11</f>
        <v>5</v>
      </c>
      <c r="L11">
        <f>NDMC_EOD!AI11+NDMC_EOD!AJ11</f>
        <v>23</v>
      </c>
      <c r="M11">
        <f>TPDDL_EOD!AI11+TPDDL_EOD!AJ11</f>
        <v>57.92</v>
      </c>
      <c r="N11">
        <f t="shared" si="0"/>
        <v>216.74</v>
      </c>
      <c r="O11" s="112">
        <f t="shared" si="1"/>
        <v>0</v>
      </c>
      <c r="P11">
        <v>82.89</v>
      </c>
      <c r="Q11">
        <v>47.93</v>
      </c>
      <c r="R11">
        <v>5</v>
      </c>
      <c r="S11">
        <v>23</v>
      </c>
      <c r="T11">
        <v>57.92</v>
      </c>
      <c r="U11" s="114">
        <f t="shared" si="2"/>
        <v>216.74</v>
      </c>
      <c r="V11" s="112">
        <f t="shared" si="3"/>
        <v>0</v>
      </c>
      <c r="Y11">
        <f>BAWANA!AW11+BAWANA!AX11</f>
        <v>26.63</v>
      </c>
      <c r="Z11">
        <f>BAWANA!BD11+BAWANA!BE11</f>
        <v>26.63</v>
      </c>
      <c r="AA11">
        <f>BAWANA!X11+BAWANA!Y11</f>
        <v>26.63</v>
      </c>
      <c r="AB11">
        <f>BAWANA!AE11+BAWANA!AF11</f>
        <v>26.63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216.74</v>
      </c>
      <c r="E12">
        <f>BAWANA!AM12</f>
        <v>0</v>
      </c>
      <c r="F12">
        <f t="shared" si="4"/>
        <v>256</v>
      </c>
      <c r="G12">
        <f t="shared" si="5"/>
        <v>216.74</v>
      </c>
      <c r="H12" s="112"/>
      <c r="I12">
        <f>BRPL_EOD!AI12+BRPL_EOD!AJ12</f>
        <v>82.89</v>
      </c>
      <c r="J12">
        <f>BYPL_EOD!AI12+BYPL_EOD!AJ12</f>
        <v>47.93</v>
      </c>
      <c r="K12">
        <f>MES_EOD!AI12+MES_EOD!AJ12</f>
        <v>5</v>
      </c>
      <c r="L12">
        <f>NDMC_EOD!AI12+NDMC_EOD!AJ12</f>
        <v>23</v>
      </c>
      <c r="M12">
        <f>TPDDL_EOD!AI12+TPDDL_EOD!AJ12</f>
        <v>57.92</v>
      </c>
      <c r="N12">
        <f t="shared" si="0"/>
        <v>216.74</v>
      </c>
      <c r="O12" s="112">
        <f t="shared" si="1"/>
        <v>0</v>
      </c>
      <c r="P12">
        <v>82.89</v>
      </c>
      <c r="Q12">
        <v>47.93</v>
      </c>
      <c r="R12">
        <v>5</v>
      </c>
      <c r="S12">
        <v>23</v>
      </c>
      <c r="T12">
        <v>57.92</v>
      </c>
      <c r="U12" s="114">
        <f t="shared" si="2"/>
        <v>216.74</v>
      </c>
      <c r="V12" s="112">
        <f t="shared" si="3"/>
        <v>0</v>
      </c>
      <c r="Y12">
        <f>BAWANA!AW12+BAWANA!AX12</f>
        <v>26.63</v>
      </c>
      <c r="Z12">
        <f>BAWANA!BD12+BAWANA!BE12</f>
        <v>26.63</v>
      </c>
      <c r="AA12">
        <f>BAWANA!X12+BAWANA!Y12</f>
        <v>26.63</v>
      </c>
      <c r="AB12">
        <f>BAWANA!AE12+BAWANA!AF12</f>
        <v>26.63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216.74</v>
      </c>
      <c r="E13">
        <f>BAWANA!AM13</f>
        <v>0</v>
      </c>
      <c r="F13">
        <f t="shared" si="4"/>
        <v>256</v>
      </c>
      <c r="G13">
        <f t="shared" si="5"/>
        <v>216.74</v>
      </c>
      <c r="H13" s="112"/>
      <c r="I13">
        <f>BRPL_EOD!AI13+BRPL_EOD!AJ13</f>
        <v>82.89</v>
      </c>
      <c r="J13">
        <f>BYPL_EOD!AI13+BYPL_EOD!AJ13</f>
        <v>47.93</v>
      </c>
      <c r="K13">
        <f>MES_EOD!AI13+MES_EOD!AJ13</f>
        <v>5</v>
      </c>
      <c r="L13">
        <f>NDMC_EOD!AI13+NDMC_EOD!AJ13</f>
        <v>23</v>
      </c>
      <c r="M13">
        <f>TPDDL_EOD!AI13+TPDDL_EOD!AJ13</f>
        <v>57.92</v>
      </c>
      <c r="N13">
        <f t="shared" si="0"/>
        <v>216.74</v>
      </c>
      <c r="O13" s="112">
        <f t="shared" si="1"/>
        <v>0</v>
      </c>
      <c r="P13">
        <v>82.89</v>
      </c>
      <c r="Q13">
        <v>47.93</v>
      </c>
      <c r="R13">
        <v>5</v>
      </c>
      <c r="S13">
        <v>23</v>
      </c>
      <c r="T13">
        <v>57.92</v>
      </c>
      <c r="U13" s="114">
        <f t="shared" si="2"/>
        <v>216.74</v>
      </c>
      <c r="V13" s="112">
        <f t="shared" si="3"/>
        <v>0</v>
      </c>
      <c r="Y13">
        <f>BAWANA!AW13+BAWANA!AX13</f>
        <v>26.63</v>
      </c>
      <c r="Z13">
        <f>BAWANA!BD13+BAWANA!BE13</f>
        <v>26.63</v>
      </c>
      <c r="AA13">
        <f>BAWANA!X13+BAWANA!Y13</f>
        <v>26.63</v>
      </c>
      <c r="AB13">
        <f>BAWANA!AE13+BAWANA!AF13</f>
        <v>26.63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216.74</v>
      </c>
      <c r="E14">
        <f>BAWANA!AM14</f>
        <v>0</v>
      </c>
      <c r="F14">
        <f t="shared" si="4"/>
        <v>256</v>
      </c>
      <c r="G14">
        <f t="shared" si="5"/>
        <v>216.74</v>
      </c>
      <c r="H14" s="112"/>
      <c r="I14">
        <f>BRPL_EOD!AI14+BRPL_EOD!AJ14</f>
        <v>82.89</v>
      </c>
      <c r="J14">
        <f>BYPL_EOD!AI14+BYPL_EOD!AJ14</f>
        <v>47.93</v>
      </c>
      <c r="K14">
        <f>MES_EOD!AI14+MES_EOD!AJ14</f>
        <v>5</v>
      </c>
      <c r="L14">
        <f>NDMC_EOD!AI14+NDMC_EOD!AJ14</f>
        <v>23</v>
      </c>
      <c r="M14">
        <f>TPDDL_EOD!AI14+TPDDL_EOD!AJ14</f>
        <v>57.92</v>
      </c>
      <c r="N14">
        <f t="shared" si="0"/>
        <v>216.74</v>
      </c>
      <c r="O14" s="112">
        <f t="shared" si="1"/>
        <v>0</v>
      </c>
      <c r="P14">
        <v>82.89</v>
      </c>
      <c r="Q14">
        <v>47.93</v>
      </c>
      <c r="R14">
        <v>5</v>
      </c>
      <c r="S14">
        <v>23</v>
      </c>
      <c r="T14">
        <v>57.92</v>
      </c>
      <c r="U14" s="114">
        <f t="shared" si="2"/>
        <v>216.74</v>
      </c>
      <c r="V14" s="112">
        <f t="shared" si="3"/>
        <v>0</v>
      </c>
      <c r="Y14">
        <f>BAWANA!AW14+BAWANA!AX14</f>
        <v>26.63</v>
      </c>
      <c r="Z14">
        <f>BAWANA!BD14+BAWANA!BE14</f>
        <v>26.63</v>
      </c>
      <c r="AA14">
        <f>BAWANA!X14+BAWANA!Y14</f>
        <v>26.63</v>
      </c>
      <c r="AB14">
        <f>BAWANA!AE14+BAWANA!AF14</f>
        <v>26.63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216.74</v>
      </c>
      <c r="E15">
        <f>BAWANA!AM15</f>
        <v>0</v>
      </c>
      <c r="F15">
        <f t="shared" si="4"/>
        <v>256</v>
      </c>
      <c r="G15">
        <f t="shared" si="5"/>
        <v>216.74</v>
      </c>
      <c r="H15" s="112"/>
      <c r="I15">
        <f>BRPL_EOD!AI15+BRPL_EOD!AJ15</f>
        <v>82.89</v>
      </c>
      <c r="J15">
        <f>BYPL_EOD!AI15+BYPL_EOD!AJ15</f>
        <v>47.93</v>
      </c>
      <c r="K15">
        <f>MES_EOD!AI15+MES_EOD!AJ15</f>
        <v>5</v>
      </c>
      <c r="L15">
        <f>NDMC_EOD!AI15+NDMC_EOD!AJ15</f>
        <v>23</v>
      </c>
      <c r="M15">
        <f>TPDDL_EOD!AI15+TPDDL_EOD!AJ15</f>
        <v>57.92</v>
      </c>
      <c r="N15">
        <f t="shared" si="0"/>
        <v>216.74</v>
      </c>
      <c r="O15" s="112">
        <f t="shared" si="1"/>
        <v>0</v>
      </c>
      <c r="P15">
        <v>82.89</v>
      </c>
      <c r="Q15">
        <v>47.93</v>
      </c>
      <c r="R15">
        <v>5</v>
      </c>
      <c r="S15">
        <v>23</v>
      </c>
      <c r="T15">
        <v>57.92</v>
      </c>
      <c r="U15" s="114">
        <f t="shared" si="2"/>
        <v>216.74</v>
      </c>
      <c r="V15" s="112">
        <f t="shared" si="3"/>
        <v>0</v>
      </c>
      <c r="Y15">
        <f>BAWANA!AW15+BAWANA!AX15</f>
        <v>26.63</v>
      </c>
      <c r="Z15">
        <f>BAWANA!BD15+BAWANA!BE15</f>
        <v>26.63</v>
      </c>
      <c r="AA15">
        <f>BAWANA!X15+BAWANA!Y15</f>
        <v>26.63</v>
      </c>
      <c r="AB15">
        <f>BAWANA!AE15+BAWANA!AF15</f>
        <v>26.63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216.74</v>
      </c>
      <c r="E16">
        <f>BAWANA!AM16</f>
        <v>0</v>
      </c>
      <c r="F16">
        <f t="shared" si="4"/>
        <v>256</v>
      </c>
      <c r="G16">
        <f t="shared" si="5"/>
        <v>216.74</v>
      </c>
      <c r="H16" s="112"/>
      <c r="I16">
        <f>BRPL_EOD!AI16+BRPL_EOD!AJ16</f>
        <v>82.89</v>
      </c>
      <c r="J16">
        <f>BYPL_EOD!AI16+BYPL_EOD!AJ16</f>
        <v>47.93</v>
      </c>
      <c r="K16">
        <f>MES_EOD!AI16+MES_EOD!AJ16</f>
        <v>5</v>
      </c>
      <c r="L16">
        <f>NDMC_EOD!AI16+NDMC_EOD!AJ16</f>
        <v>23</v>
      </c>
      <c r="M16">
        <f>TPDDL_EOD!AI16+TPDDL_EOD!AJ16</f>
        <v>57.92</v>
      </c>
      <c r="N16">
        <f t="shared" si="0"/>
        <v>216.74</v>
      </c>
      <c r="O16" s="112">
        <f t="shared" si="1"/>
        <v>0</v>
      </c>
      <c r="P16">
        <v>82.89</v>
      </c>
      <c r="Q16">
        <v>47.93</v>
      </c>
      <c r="R16">
        <v>5</v>
      </c>
      <c r="S16">
        <v>23</v>
      </c>
      <c r="T16">
        <v>57.92</v>
      </c>
      <c r="U16" s="114">
        <f t="shared" si="2"/>
        <v>216.74</v>
      </c>
      <c r="V16" s="112">
        <f t="shared" si="3"/>
        <v>0</v>
      </c>
      <c r="Y16">
        <f>BAWANA!AW16+BAWANA!AX16</f>
        <v>26.63</v>
      </c>
      <c r="Z16">
        <f>BAWANA!BD16+BAWANA!BE16</f>
        <v>26.63</v>
      </c>
      <c r="AA16">
        <f>BAWANA!X16+BAWANA!Y16</f>
        <v>26.63</v>
      </c>
      <c r="AB16">
        <f>BAWANA!AE16+BAWANA!AF16</f>
        <v>26.63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216.74</v>
      </c>
      <c r="E17">
        <f>BAWANA!AM17</f>
        <v>0</v>
      </c>
      <c r="F17">
        <f t="shared" si="4"/>
        <v>256</v>
      </c>
      <c r="G17">
        <f t="shared" si="5"/>
        <v>216.74</v>
      </c>
      <c r="H17" s="112"/>
      <c r="I17">
        <f>BRPL_EOD!AI17+BRPL_EOD!AJ17</f>
        <v>82.89</v>
      </c>
      <c r="J17">
        <f>BYPL_EOD!AI17+BYPL_EOD!AJ17</f>
        <v>47.93</v>
      </c>
      <c r="K17">
        <f>MES_EOD!AI17+MES_EOD!AJ17</f>
        <v>5</v>
      </c>
      <c r="L17">
        <f>NDMC_EOD!AI17+NDMC_EOD!AJ17</f>
        <v>23</v>
      </c>
      <c r="M17">
        <f>TPDDL_EOD!AI17+TPDDL_EOD!AJ17</f>
        <v>57.92</v>
      </c>
      <c r="N17">
        <f t="shared" si="0"/>
        <v>216.74</v>
      </c>
      <c r="O17" s="112">
        <f t="shared" si="1"/>
        <v>0</v>
      </c>
      <c r="P17">
        <v>82.89</v>
      </c>
      <c r="Q17">
        <v>47.93</v>
      </c>
      <c r="R17">
        <v>5</v>
      </c>
      <c r="S17">
        <v>23</v>
      </c>
      <c r="T17">
        <v>57.92</v>
      </c>
      <c r="U17" s="114">
        <f t="shared" si="2"/>
        <v>216.74</v>
      </c>
      <c r="V17" s="112">
        <f t="shared" si="3"/>
        <v>0</v>
      </c>
      <c r="Y17">
        <f>BAWANA!AW17+BAWANA!AX17</f>
        <v>26.63</v>
      </c>
      <c r="Z17">
        <f>BAWANA!BD17+BAWANA!BE17</f>
        <v>26.63</v>
      </c>
      <c r="AA17">
        <f>BAWANA!X17+BAWANA!Y17</f>
        <v>26.63</v>
      </c>
      <c r="AB17">
        <f>BAWANA!AE17+BAWANA!AF17</f>
        <v>26.63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216.74</v>
      </c>
      <c r="E18">
        <f>BAWANA!AM18</f>
        <v>0</v>
      </c>
      <c r="F18">
        <f t="shared" si="4"/>
        <v>256</v>
      </c>
      <c r="G18">
        <f t="shared" si="5"/>
        <v>216.74</v>
      </c>
      <c r="H18" s="112"/>
      <c r="I18">
        <f>BRPL_EOD!AI18+BRPL_EOD!AJ18</f>
        <v>82.89</v>
      </c>
      <c r="J18">
        <f>BYPL_EOD!AI18+BYPL_EOD!AJ18</f>
        <v>47.93</v>
      </c>
      <c r="K18">
        <f>MES_EOD!AI18+MES_EOD!AJ18</f>
        <v>5</v>
      </c>
      <c r="L18">
        <f>NDMC_EOD!AI18+NDMC_EOD!AJ18</f>
        <v>23</v>
      </c>
      <c r="M18">
        <f>TPDDL_EOD!AI18+TPDDL_EOD!AJ18</f>
        <v>57.92</v>
      </c>
      <c r="N18">
        <f t="shared" si="0"/>
        <v>216.74</v>
      </c>
      <c r="O18" s="112">
        <f t="shared" si="1"/>
        <v>0</v>
      </c>
      <c r="P18">
        <v>82.89</v>
      </c>
      <c r="Q18">
        <v>47.93</v>
      </c>
      <c r="R18">
        <v>5</v>
      </c>
      <c r="S18">
        <v>23</v>
      </c>
      <c r="T18">
        <v>57.92</v>
      </c>
      <c r="U18" s="114">
        <f t="shared" si="2"/>
        <v>216.74</v>
      </c>
      <c r="V18" s="112">
        <f t="shared" si="3"/>
        <v>0</v>
      </c>
      <c r="Y18">
        <f>BAWANA!AW18+BAWANA!AX18</f>
        <v>26.63</v>
      </c>
      <c r="Z18">
        <f>BAWANA!BD18+BAWANA!BE18</f>
        <v>26.63</v>
      </c>
      <c r="AA18">
        <f>BAWANA!X18+BAWANA!Y18</f>
        <v>26.63</v>
      </c>
      <c r="AB18">
        <f>BAWANA!AE18+BAWANA!AF18</f>
        <v>26.63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216.74</v>
      </c>
      <c r="E19">
        <f>BAWANA!AM19</f>
        <v>0</v>
      </c>
      <c r="F19">
        <f t="shared" si="4"/>
        <v>256</v>
      </c>
      <c r="G19">
        <f t="shared" si="5"/>
        <v>216.74</v>
      </c>
      <c r="H19" s="112"/>
      <c r="I19">
        <f>BRPL_EOD!AI19+BRPL_EOD!AJ19</f>
        <v>82.89</v>
      </c>
      <c r="J19">
        <f>BYPL_EOD!AI19+BYPL_EOD!AJ19</f>
        <v>47.93</v>
      </c>
      <c r="K19">
        <f>MES_EOD!AI19+MES_EOD!AJ19</f>
        <v>5</v>
      </c>
      <c r="L19">
        <f>NDMC_EOD!AI19+NDMC_EOD!AJ19</f>
        <v>23</v>
      </c>
      <c r="M19">
        <f>TPDDL_EOD!AI19+TPDDL_EOD!AJ19</f>
        <v>57.92</v>
      </c>
      <c r="N19">
        <f t="shared" si="0"/>
        <v>216.74</v>
      </c>
      <c r="O19" s="112">
        <f t="shared" si="1"/>
        <v>0</v>
      </c>
      <c r="P19">
        <v>82.89</v>
      </c>
      <c r="Q19">
        <v>47.93</v>
      </c>
      <c r="R19">
        <v>5</v>
      </c>
      <c r="S19">
        <v>23</v>
      </c>
      <c r="T19">
        <v>57.92</v>
      </c>
      <c r="U19" s="114">
        <f t="shared" si="2"/>
        <v>216.74</v>
      </c>
      <c r="V19" s="112">
        <f t="shared" si="3"/>
        <v>0</v>
      </c>
      <c r="Y19">
        <f>BAWANA!AW19+BAWANA!AX19</f>
        <v>26.63</v>
      </c>
      <c r="Z19">
        <f>BAWANA!BD19+BAWANA!BE19</f>
        <v>26.63</v>
      </c>
      <c r="AA19">
        <f>BAWANA!X19+BAWANA!Y19</f>
        <v>26.63</v>
      </c>
      <c r="AB19">
        <f>BAWANA!AE19+BAWANA!AF19</f>
        <v>26.63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216.74</v>
      </c>
      <c r="E20">
        <f>BAWANA!AM20</f>
        <v>0</v>
      </c>
      <c r="F20">
        <f t="shared" si="4"/>
        <v>256</v>
      </c>
      <c r="G20">
        <f t="shared" si="5"/>
        <v>216.74</v>
      </c>
      <c r="H20" s="112"/>
      <c r="I20">
        <f>BRPL_EOD!AI20+BRPL_EOD!AJ20</f>
        <v>82.89</v>
      </c>
      <c r="J20">
        <f>BYPL_EOD!AI20+BYPL_EOD!AJ20</f>
        <v>47.93</v>
      </c>
      <c r="K20">
        <f>MES_EOD!AI20+MES_EOD!AJ20</f>
        <v>5</v>
      </c>
      <c r="L20">
        <f>NDMC_EOD!AI20+NDMC_EOD!AJ20</f>
        <v>23</v>
      </c>
      <c r="M20">
        <f>TPDDL_EOD!AI20+TPDDL_EOD!AJ20</f>
        <v>57.92</v>
      </c>
      <c r="N20">
        <f t="shared" si="0"/>
        <v>216.74</v>
      </c>
      <c r="O20" s="112">
        <f t="shared" si="1"/>
        <v>0</v>
      </c>
      <c r="P20">
        <v>82.89</v>
      </c>
      <c r="Q20">
        <v>47.93</v>
      </c>
      <c r="R20">
        <v>5</v>
      </c>
      <c r="S20">
        <v>23</v>
      </c>
      <c r="T20">
        <v>57.92</v>
      </c>
      <c r="U20" s="114">
        <f t="shared" si="2"/>
        <v>216.74</v>
      </c>
      <c r="V20" s="112">
        <f t="shared" si="3"/>
        <v>0</v>
      </c>
      <c r="Y20">
        <f>BAWANA!AW20+BAWANA!AX20</f>
        <v>26.63</v>
      </c>
      <c r="Z20">
        <f>BAWANA!BD20+BAWANA!BE20</f>
        <v>26.63</v>
      </c>
      <c r="AA20">
        <f>BAWANA!X20+BAWANA!Y20</f>
        <v>26.63</v>
      </c>
      <c r="AB20">
        <f>BAWANA!AE20+BAWANA!AF20</f>
        <v>26.63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216.74</v>
      </c>
      <c r="E21">
        <f>BAWANA!AM21</f>
        <v>0</v>
      </c>
      <c r="F21">
        <f t="shared" si="4"/>
        <v>256</v>
      </c>
      <c r="G21">
        <f t="shared" si="5"/>
        <v>216.74</v>
      </c>
      <c r="H21" s="112"/>
      <c r="I21">
        <f>BRPL_EOD!AI21+BRPL_EOD!AJ21</f>
        <v>82.89</v>
      </c>
      <c r="J21">
        <f>BYPL_EOD!AI21+BYPL_EOD!AJ21</f>
        <v>47.93</v>
      </c>
      <c r="K21">
        <f>MES_EOD!AI21+MES_EOD!AJ21</f>
        <v>5</v>
      </c>
      <c r="L21">
        <f>NDMC_EOD!AI21+NDMC_EOD!AJ21</f>
        <v>23</v>
      </c>
      <c r="M21">
        <f>TPDDL_EOD!AI21+TPDDL_EOD!AJ21</f>
        <v>57.92</v>
      </c>
      <c r="N21">
        <f t="shared" si="0"/>
        <v>216.74</v>
      </c>
      <c r="O21" s="112">
        <f t="shared" si="1"/>
        <v>0</v>
      </c>
      <c r="P21">
        <v>82.89</v>
      </c>
      <c r="Q21">
        <v>47.93</v>
      </c>
      <c r="R21">
        <v>5</v>
      </c>
      <c r="S21">
        <v>23</v>
      </c>
      <c r="T21">
        <v>57.92</v>
      </c>
      <c r="U21" s="114">
        <f t="shared" si="2"/>
        <v>216.74</v>
      </c>
      <c r="V21" s="112">
        <f t="shared" si="3"/>
        <v>0</v>
      </c>
      <c r="Y21">
        <f>BAWANA!AW21+BAWANA!AX21</f>
        <v>26.63</v>
      </c>
      <c r="Z21">
        <f>BAWANA!BD21+BAWANA!BE21</f>
        <v>26.63</v>
      </c>
      <c r="AA21">
        <f>BAWANA!X21+BAWANA!Y21</f>
        <v>26.63</v>
      </c>
      <c r="AB21">
        <f>BAWANA!AE21+BAWANA!AF21</f>
        <v>26.63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216.74</v>
      </c>
      <c r="E22">
        <f>BAWANA!AM22</f>
        <v>0</v>
      </c>
      <c r="F22">
        <f t="shared" si="4"/>
        <v>256</v>
      </c>
      <c r="G22">
        <f t="shared" si="5"/>
        <v>216.74</v>
      </c>
      <c r="H22" s="112"/>
      <c r="I22">
        <f>BRPL_EOD!AI22+BRPL_EOD!AJ22</f>
        <v>82.89</v>
      </c>
      <c r="J22">
        <f>BYPL_EOD!AI22+BYPL_EOD!AJ22</f>
        <v>47.93</v>
      </c>
      <c r="K22">
        <f>MES_EOD!AI22+MES_EOD!AJ22</f>
        <v>5</v>
      </c>
      <c r="L22">
        <f>NDMC_EOD!AI22+NDMC_EOD!AJ22</f>
        <v>23</v>
      </c>
      <c r="M22">
        <f>TPDDL_EOD!AI22+TPDDL_EOD!AJ22</f>
        <v>57.92</v>
      </c>
      <c r="N22">
        <f t="shared" si="0"/>
        <v>216.74</v>
      </c>
      <c r="O22" s="112">
        <f t="shared" si="1"/>
        <v>0</v>
      </c>
      <c r="P22">
        <v>82.89</v>
      </c>
      <c r="Q22">
        <v>47.93</v>
      </c>
      <c r="R22">
        <v>5</v>
      </c>
      <c r="S22">
        <v>23</v>
      </c>
      <c r="T22">
        <v>57.92</v>
      </c>
      <c r="U22" s="114">
        <f t="shared" si="2"/>
        <v>216.74</v>
      </c>
      <c r="V22" s="112">
        <f t="shared" si="3"/>
        <v>0</v>
      </c>
      <c r="Y22">
        <f>BAWANA!AW22+BAWANA!AX22</f>
        <v>26.63</v>
      </c>
      <c r="Z22">
        <f>BAWANA!BD22+BAWANA!BE22</f>
        <v>26.63</v>
      </c>
      <c r="AA22">
        <f>BAWANA!X22+BAWANA!Y22</f>
        <v>26.63</v>
      </c>
      <c r="AB22">
        <f>BAWANA!AE22+BAWANA!AF22</f>
        <v>26.63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216.74</v>
      </c>
      <c r="E23">
        <f>BAWANA!AM23</f>
        <v>0</v>
      </c>
      <c r="F23">
        <f t="shared" si="4"/>
        <v>256</v>
      </c>
      <c r="G23">
        <f t="shared" si="5"/>
        <v>216.74</v>
      </c>
      <c r="H23" s="112"/>
      <c r="I23">
        <f>BRPL_EOD!AI23+BRPL_EOD!AJ23</f>
        <v>82.89</v>
      </c>
      <c r="J23">
        <f>BYPL_EOD!AI23+BYPL_EOD!AJ23</f>
        <v>47.93</v>
      </c>
      <c r="K23">
        <f>MES_EOD!AI23+MES_EOD!AJ23</f>
        <v>5</v>
      </c>
      <c r="L23">
        <f>NDMC_EOD!AI23+NDMC_EOD!AJ23</f>
        <v>23</v>
      </c>
      <c r="M23">
        <f>TPDDL_EOD!AI23+TPDDL_EOD!AJ23</f>
        <v>57.92</v>
      </c>
      <c r="N23">
        <f t="shared" si="0"/>
        <v>216.74</v>
      </c>
      <c r="O23" s="112">
        <f t="shared" si="1"/>
        <v>0</v>
      </c>
      <c r="P23">
        <v>82.89</v>
      </c>
      <c r="Q23">
        <v>47.93</v>
      </c>
      <c r="R23">
        <v>5</v>
      </c>
      <c r="S23">
        <v>23</v>
      </c>
      <c r="T23">
        <v>57.92</v>
      </c>
      <c r="U23" s="114">
        <f t="shared" si="2"/>
        <v>216.74</v>
      </c>
      <c r="V23" s="112">
        <f t="shared" si="3"/>
        <v>0</v>
      </c>
      <c r="Y23">
        <f>BAWANA!AW23+BAWANA!AX23</f>
        <v>26.63</v>
      </c>
      <c r="Z23">
        <f>BAWANA!BD23+BAWANA!BE23</f>
        <v>26.63</v>
      </c>
      <c r="AA23">
        <f>BAWANA!X23+BAWANA!Y23</f>
        <v>26.63</v>
      </c>
      <c r="AB23">
        <f>BAWANA!AE23+BAWANA!AF23</f>
        <v>26.63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216.74</v>
      </c>
      <c r="E24">
        <f>BAWANA!AM24</f>
        <v>0</v>
      </c>
      <c r="F24">
        <f t="shared" si="4"/>
        <v>256</v>
      </c>
      <c r="G24">
        <f t="shared" si="5"/>
        <v>216.74</v>
      </c>
      <c r="H24" s="112"/>
      <c r="I24">
        <f>BRPL_EOD!AI24+BRPL_EOD!AJ24</f>
        <v>82.89</v>
      </c>
      <c r="J24">
        <f>BYPL_EOD!AI24+BYPL_EOD!AJ24</f>
        <v>47.93</v>
      </c>
      <c r="K24">
        <f>MES_EOD!AI24+MES_EOD!AJ24</f>
        <v>5</v>
      </c>
      <c r="L24">
        <f>NDMC_EOD!AI24+NDMC_EOD!AJ24</f>
        <v>23</v>
      </c>
      <c r="M24">
        <f>TPDDL_EOD!AI24+TPDDL_EOD!AJ24</f>
        <v>57.92</v>
      </c>
      <c r="N24">
        <f t="shared" si="0"/>
        <v>216.74</v>
      </c>
      <c r="O24" s="112">
        <f t="shared" si="1"/>
        <v>0</v>
      </c>
      <c r="P24">
        <v>82.89</v>
      </c>
      <c r="Q24">
        <v>47.93</v>
      </c>
      <c r="R24">
        <v>5</v>
      </c>
      <c r="S24">
        <v>23</v>
      </c>
      <c r="T24">
        <v>57.92</v>
      </c>
      <c r="U24" s="114">
        <f t="shared" si="2"/>
        <v>216.74</v>
      </c>
      <c r="V24" s="112">
        <f t="shared" si="3"/>
        <v>0</v>
      </c>
      <c r="Y24">
        <f>BAWANA!AW24+BAWANA!AX24</f>
        <v>26.63</v>
      </c>
      <c r="Z24">
        <f>BAWANA!BD24+BAWANA!BE24</f>
        <v>26.63</v>
      </c>
      <c r="AA24">
        <f>BAWANA!X24+BAWANA!Y24</f>
        <v>26.63</v>
      </c>
      <c r="AB24">
        <f>BAWANA!AE24+BAWANA!AF24</f>
        <v>26.63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216.74</v>
      </c>
      <c r="E25">
        <f>BAWANA!AM25</f>
        <v>0</v>
      </c>
      <c r="F25">
        <f t="shared" si="4"/>
        <v>256</v>
      </c>
      <c r="G25">
        <f t="shared" si="5"/>
        <v>216.74</v>
      </c>
      <c r="H25" s="112"/>
      <c r="I25">
        <f>BRPL_EOD!AI25+BRPL_EOD!AJ25</f>
        <v>82.89</v>
      </c>
      <c r="J25">
        <f>BYPL_EOD!AI25+BYPL_EOD!AJ25</f>
        <v>47.93</v>
      </c>
      <c r="K25">
        <f>MES_EOD!AI25+MES_EOD!AJ25</f>
        <v>5</v>
      </c>
      <c r="L25">
        <f>NDMC_EOD!AI25+NDMC_EOD!AJ25</f>
        <v>23</v>
      </c>
      <c r="M25">
        <f>TPDDL_EOD!AI25+TPDDL_EOD!AJ25</f>
        <v>57.92</v>
      </c>
      <c r="N25">
        <f t="shared" si="0"/>
        <v>216.74</v>
      </c>
      <c r="O25" s="112">
        <f t="shared" si="1"/>
        <v>0</v>
      </c>
      <c r="P25">
        <v>82.89</v>
      </c>
      <c r="Q25">
        <v>47.93</v>
      </c>
      <c r="R25">
        <v>5</v>
      </c>
      <c r="S25">
        <v>23</v>
      </c>
      <c r="T25">
        <v>57.92</v>
      </c>
      <c r="U25" s="114">
        <f t="shared" si="2"/>
        <v>216.74</v>
      </c>
      <c r="V25" s="112">
        <f t="shared" si="3"/>
        <v>0</v>
      </c>
      <c r="Y25">
        <f>BAWANA!AW25+BAWANA!AX25</f>
        <v>26.63</v>
      </c>
      <c r="Z25">
        <f>BAWANA!BD25+BAWANA!BE25</f>
        <v>26.63</v>
      </c>
      <c r="AA25">
        <f>BAWANA!X25+BAWANA!Y25</f>
        <v>26.63</v>
      </c>
      <c r="AB25">
        <f>BAWANA!AE25+BAWANA!AF25</f>
        <v>26.63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216.74</v>
      </c>
      <c r="E26">
        <f>BAWANA!AM26</f>
        <v>0</v>
      </c>
      <c r="F26">
        <f t="shared" si="4"/>
        <v>256</v>
      </c>
      <c r="G26">
        <f t="shared" si="5"/>
        <v>216.74</v>
      </c>
      <c r="H26" s="112"/>
      <c r="I26">
        <f>BRPL_EOD!AI26+BRPL_EOD!AJ26</f>
        <v>82.89</v>
      </c>
      <c r="J26">
        <f>BYPL_EOD!AI26+BYPL_EOD!AJ26</f>
        <v>47.93</v>
      </c>
      <c r="K26">
        <f>MES_EOD!AI26+MES_EOD!AJ26</f>
        <v>5</v>
      </c>
      <c r="L26">
        <f>NDMC_EOD!AI26+NDMC_EOD!AJ26</f>
        <v>23</v>
      </c>
      <c r="M26">
        <f>TPDDL_EOD!AI26+TPDDL_EOD!AJ26</f>
        <v>57.92</v>
      </c>
      <c r="N26">
        <f t="shared" si="0"/>
        <v>216.74</v>
      </c>
      <c r="O26" s="112">
        <f t="shared" si="1"/>
        <v>0</v>
      </c>
      <c r="P26">
        <v>82.89</v>
      </c>
      <c r="Q26">
        <v>47.93</v>
      </c>
      <c r="R26">
        <v>5</v>
      </c>
      <c r="S26">
        <v>23</v>
      </c>
      <c r="T26">
        <v>57.92</v>
      </c>
      <c r="U26" s="114">
        <f t="shared" si="2"/>
        <v>216.74</v>
      </c>
      <c r="V26" s="112">
        <f t="shared" si="3"/>
        <v>0</v>
      </c>
      <c r="Y26">
        <f>BAWANA!AW26+BAWANA!AX26</f>
        <v>26.63</v>
      </c>
      <c r="Z26">
        <f>BAWANA!BD26+BAWANA!BE26</f>
        <v>26.63</v>
      </c>
      <c r="AA26">
        <f>BAWANA!X26+BAWANA!Y26</f>
        <v>26.63</v>
      </c>
      <c r="AB26">
        <f>BAWANA!AE26+BAWANA!AF26</f>
        <v>26.63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212.04</v>
      </c>
      <c r="E27">
        <f>BAWANA!AM27</f>
        <v>0</v>
      </c>
      <c r="F27">
        <f t="shared" si="4"/>
        <v>256</v>
      </c>
      <c r="G27">
        <f t="shared" si="5"/>
        <v>212.04</v>
      </c>
      <c r="H27" s="112"/>
      <c r="I27">
        <f>BRPL_EOD!AI27+BRPL_EOD!AJ27</f>
        <v>80.819999999999993</v>
      </c>
      <c r="J27">
        <f>BYPL_EOD!AI27+BYPL_EOD!AJ27</f>
        <v>46.74</v>
      </c>
      <c r="K27">
        <f>MES_EOD!AI27+MES_EOD!AJ27</f>
        <v>5</v>
      </c>
      <c r="L27">
        <f>NDMC_EOD!AI27+NDMC_EOD!AJ27</f>
        <v>23</v>
      </c>
      <c r="M27">
        <f>TPDDL_EOD!AI27+TPDDL_EOD!AJ27</f>
        <v>56.48</v>
      </c>
      <c r="N27">
        <f t="shared" si="0"/>
        <v>212.04</v>
      </c>
      <c r="O27" s="112">
        <f t="shared" si="1"/>
        <v>0</v>
      </c>
      <c r="P27">
        <v>80.819999999999993</v>
      </c>
      <c r="Q27">
        <v>46.74</v>
      </c>
      <c r="R27">
        <v>5</v>
      </c>
      <c r="S27">
        <v>23</v>
      </c>
      <c r="T27">
        <v>56.48</v>
      </c>
      <c r="U27" s="114">
        <f t="shared" si="2"/>
        <v>212.04</v>
      </c>
      <c r="V27" s="112">
        <f t="shared" si="3"/>
        <v>0</v>
      </c>
      <c r="Y27">
        <f>BAWANA!AW27+BAWANA!AX27</f>
        <v>25.96</v>
      </c>
      <c r="Z27">
        <f>BAWANA!BD27+BAWANA!BE27</f>
        <v>32</v>
      </c>
      <c r="AA27">
        <f>BAWANA!X27+BAWANA!Y27</f>
        <v>25.96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212.04</v>
      </c>
      <c r="E28">
        <f>BAWANA!AM28</f>
        <v>0</v>
      </c>
      <c r="F28">
        <f t="shared" si="4"/>
        <v>256</v>
      </c>
      <c r="G28">
        <f t="shared" si="5"/>
        <v>212.04</v>
      </c>
      <c r="H28" s="112"/>
      <c r="I28">
        <f>BRPL_EOD!AI28+BRPL_EOD!AJ28</f>
        <v>80.819999999999993</v>
      </c>
      <c r="J28">
        <f>BYPL_EOD!AI28+BYPL_EOD!AJ28</f>
        <v>46.74</v>
      </c>
      <c r="K28">
        <f>MES_EOD!AI28+MES_EOD!AJ28</f>
        <v>5</v>
      </c>
      <c r="L28">
        <f>NDMC_EOD!AI28+NDMC_EOD!AJ28</f>
        <v>23</v>
      </c>
      <c r="M28">
        <f>TPDDL_EOD!AI28+TPDDL_EOD!AJ28</f>
        <v>56.48</v>
      </c>
      <c r="N28">
        <f t="shared" si="0"/>
        <v>212.04</v>
      </c>
      <c r="O28" s="112">
        <f t="shared" si="1"/>
        <v>0</v>
      </c>
      <c r="P28">
        <v>80.819999999999993</v>
      </c>
      <c r="Q28">
        <v>46.74</v>
      </c>
      <c r="R28">
        <v>5</v>
      </c>
      <c r="S28">
        <v>23</v>
      </c>
      <c r="T28">
        <v>56.48</v>
      </c>
      <c r="U28" s="114">
        <f t="shared" si="2"/>
        <v>212.04</v>
      </c>
      <c r="V28" s="112">
        <f t="shared" si="3"/>
        <v>0</v>
      </c>
      <c r="Y28">
        <f>BAWANA!AW28+BAWANA!AX28</f>
        <v>25.96</v>
      </c>
      <c r="Z28">
        <f>BAWANA!BD28+BAWANA!BE28</f>
        <v>32</v>
      </c>
      <c r="AA28">
        <f>BAWANA!X28+BAWANA!Y28</f>
        <v>25.96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212.04</v>
      </c>
      <c r="E29">
        <f>BAWANA!AM29</f>
        <v>0</v>
      </c>
      <c r="F29">
        <f t="shared" si="4"/>
        <v>256</v>
      </c>
      <c r="G29">
        <f t="shared" si="5"/>
        <v>212.04</v>
      </c>
      <c r="H29" s="112"/>
      <c r="I29">
        <f>BRPL_EOD!AI29+BRPL_EOD!AJ29</f>
        <v>80.819999999999993</v>
      </c>
      <c r="J29">
        <f>BYPL_EOD!AI29+BYPL_EOD!AJ29</f>
        <v>46.74</v>
      </c>
      <c r="K29">
        <f>MES_EOD!AI29+MES_EOD!AJ29</f>
        <v>5</v>
      </c>
      <c r="L29">
        <f>NDMC_EOD!AI29+NDMC_EOD!AJ29</f>
        <v>23</v>
      </c>
      <c r="M29">
        <f>TPDDL_EOD!AI29+TPDDL_EOD!AJ29</f>
        <v>56.48</v>
      </c>
      <c r="N29">
        <f t="shared" si="0"/>
        <v>212.04</v>
      </c>
      <c r="O29" s="112">
        <f t="shared" si="1"/>
        <v>0</v>
      </c>
      <c r="P29">
        <v>80.819999999999993</v>
      </c>
      <c r="Q29">
        <v>46.74</v>
      </c>
      <c r="R29">
        <v>5</v>
      </c>
      <c r="S29">
        <v>23</v>
      </c>
      <c r="T29">
        <v>56.48</v>
      </c>
      <c r="U29" s="114">
        <f t="shared" si="2"/>
        <v>212.04</v>
      </c>
      <c r="V29" s="112">
        <f t="shared" si="3"/>
        <v>0</v>
      </c>
      <c r="Y29">
        <f>BAWANA!AW29+BAWANA!AX29</f>
        <v>25.96</v>
      </c>
      <c r="Z29">
        <f>BAWANA!BD29+BAWANA!BE29</f>
        <v>32</v>
      </c>
      <c r="AA29">
        <f>BAWANA!X29+BAWANA!Y29</f>
        <v>25.96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212.04</v>
      </c>
      <c r="E30">
        <f>BAWANA!AM30</f>
        <v>0</v>
      </c>
      <c r="F30">
        <f t="shared" si="4"/>
        <v>256</v>
      </c>
      <c r="G30">
        <f t="shared" si="5"/>
        <v>212.04</v>
      </c>
      <c r="H30" s="112"/>
      <c r="I30">
        <f>BRPL_EOD!AI30+BRPL_EOD!AJ30</f>
        <v>80.819999999999993</v>
      </c>
      <c r="J30">
        <f>BYPL_EOD!AI30+BYPL_EOD!AJ30</f>
        <v>46.74</v>
      </c>
      <c r="K30">
        <f>MES_EOD!AI30+MES_EOD!AJ30</f>
        <v>5</v>
      </c>
      <c r="L30">
        <f>NDMC_EOD!AI30+NDMC_EOD!AJ30</f>
        <v>23</v>
      </c>
      <c r="M30">
        <f>TPDDL_EOD!AI30+TPDDL_EOD!AJ30</f>
        <v>56.48</v>
      </c>
      <c r="N30">
        <f t="shared" si="0"/>
        <v>212.04</v>
      </c>
      <c r="O30" s="112">
        <f t="shared" si="1"/>
        <v>0</v>
      </c>
      <c r="P30">
        <v>80.819999999999993</v>
      </c>
      <c r="Q30">
        <v>46.74</v>
      </c>
      <c r="R30">
        <v>5</v>
      </c>
      <c r="S30">
        <v>23</v>
      </c>
      <c r="T30">
        <v>56.48</v>
      </c>
      <c r="U30" s="114">
        <f t="shared" si="2"/>
        <v>212.04</v>
      </c>
      <c r="V30" s="112">
        <f t="shared" si="3"/>
        <v>0</v>
      </c>
      <c r="Y30">
        <f>BAWANA!AW30+BAWANA!AX30</f>
        <v>25.96</v>
      </c>
      <c r="Z30">
        <f>BAWANA!BD30+BAWANA!BE30</f>
        <v>32</v>
      </c>
      <c r="AA30">
        <f>BAWANA!X30+BAWANA!Y30</f>
        <v>25.96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212.04</v>
      </c>
      <c r="E31">
        <f>BAWANA!AM31</f>
        <v>0</v>
      </c>
      <c r="F31">
        <f t="shared" si="4"/>
        <v>256</v>
      </c>
      <c r="G31">
        <f t="shared" si="5"/>
        <v>212.04</v>
      </c>
      <c r="H31" s="112"/>
      <c r="I31">
        <f>BRPL_EOD!AI31+BRPL_EOD!AJ31</f>
        <v>80.819999999999993</v>
      </c>
      <c r="J31">
        <f>BYPL_EOD!AI31+BYPL_EOD!AJ31</f>
        <v>46.74</v>
      </c>
      <c r="K31">
        <f>MES_EOD!AI31+MES_EOD!AJ31</f>
        <v>5</v>
      </c>
      <c r="L31">
        <f>NDMC_EOD!AI31+NDMC_EOD!AJ31</f>
        <v>23</v>
      </c>
      <c r="M31">
        <f>TPDDL_EOD!AI31+TPDDL_EOD!AJ31</f>
        <v>56.48</v>
      </c>
      <c r="N31">
        <f t="shared" si="0"/>
        <v>212.04</v>
      </c>
      <c r="O31" s="112">
        <f t="shared" si="1"/>
        <v>0</v>
      </c>
      <c r="P31">
        <v>80.819999999999993</v>
      </c>
      <c r="Q31">
        <v>46.74</v>
      </c>
      <c r="R31">
        <v>5</v>
      </c>
      <c r="S31">
        <v>23</v>
      </c>
      <c r="T31">
        <v>56.48</v>
      </c>
      <c r="U31" s="114">
        <f t="shared" si="2"/>
        <v>212.04</v>
      </c>
      <c r="V31" s="112">
        <f t="shared" si="3"/>
        <v>0</v>
      </c>
      <c r="Y31">
        <f>BAWANA!AW31+BAWANA!AX31</f>
        <v>25.96</v>
      </c>
      <c r="Z31">
        <f>BAWANA!BD31+BAWANA!BE31</f>
        <v>32</v>
      </c>
      <c r="AA31">
        <f>BAWANA!X31+BAWANA!Y31</f>
        <v>25.96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212.04</v>
      </c>
      <c r="E32">
        <f>BAWANA!AM32</f>
        <v>0</v>
      </c>
      <c r="F32">
        <f t="shared" si="4"/>
        <v>256</v>
      </c>
      <c r="G32">
        <f t="shared" si="5"/>
        <v>212.04</v>
      </c>
      <c r="H32" s="112"/>
      <c r="I32">
        <f>BRPL_EOD!AI32+BRPL_EOD!AJ32</f>
        <v>80.819999999999993</v>
      </c>
      <c r="J32">
        <f>BYPL_EOD!AI32+BYPL_EOD!AJ32</f>
        <v>46.74</v>
      </c>
      <c r="K32">
        <f>MES_EOD!AI32+MES_EOD!AJ32</f>
        <v>5</v>
      </c>
      <c r="L32">
        <f>NDMC_EOD!AI32+NDMC_EOD!AJ32</f>
        <v>23</v>
      </c>
      <c r="M32">
        <f>TPDDL_EOD!AI32+TPDDL_EOD!AJ32</f>
        <v>56.48</v>
      </c>
      <c r="N32">
        <f t="shared" si="0"/>
        <v>212.04</v>
      </c>
      <c r="O32" s="112">
        <f t="shared" si="1"/>
        <v>0</v>
      </c>
      <c r="P32">
        <v>80.819999999999993</v>
      </c>
      <c r="Q32">
        <v>46.74</v>
      </c>
      <c r="R32">
        <v>5</v>
      </c>
      <c r="S32">
        <v>23</v>
      </c>
      <c r="T32">
        <v>56.48</v>
      </c>
      <c r="U32" s="114">
        <f t="shared" si="2"/>
        <v>212.04</v>
      </c>
      <c r="V32" s="112">
        <f t="shared" si="3"/>
        <v>0</v>
      </c>
      <c r="Y32">
        <f>BAWANA!AW32+BAWANA!AX32</f>
        <v>25.96</v>
      </c>
      <c r="Z32">
        <f>BAWANA!BD32+BAWANA!BE32</f>
        <v>32</v>
      </c>
      <c r="AA32">
        <f>BAWANA!X32+BAWANA!Y32</f>
        <v>25.96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212.04</v>
      </c>
      <c r="E33">
        <f>BAWANA!AM33</f>
        <v>0</v>
      </c>
      <c r="F33">
        <f t="shared" si="4"/>
        <v>256</v>
      </c>
      <c r="G33">
        <f t="shared" si="5"/>
        <v>212.04</v>
      </c>
      <c r="H33" s="112"/>
      <c r="I33">
        <f>BRPL_EOD!AI33+BRPL_EOD!AJ33</f>
        <v>80.819999999999993</v>
      </c>
      <c r="J33">
        <f>BYPL_EOD!AI33+BYPL_EOD!AJ33</f>
        <v>46.74</v>
      </c>
      <c r="K33">
        <f>MES_EOD!AI33+MES_EOD!AJ33</f>
        <v>5</v>
      </c>
      <c r="L33">
        <f>NDMC_EOD!AI33+NDMC_EOD!AJ33</f>
        <v>23</v>
      </c>
      <c r="M33">
        <f>TPDDL_EOD!AI33+TPDDL_EOD!AJ33</f>
        <v>56.48</v>
      </c>
      <c r="N33">
        <f t="shared" si="0"/>
        <v>212.04</v>
      </c>
      <c r="O33" s="112">
        <f t="shared" si="1"/>
        <v>0</v>
      </c>
      <c r="P33">
        <v>80.819999999999993</v>
      </c>
      <c r="Q33">
        <v>46.74</v>
      </c>
      <c r="R33">
        <v>5</v>
      </c>
      <c r="S33">
        <v>23</v>
      </c>
      <c r="T33">
        <v>56.48</v>
      </c>
      <c r="U33" s="114">
        <f t="shared" si="2"/>
        <v>212.04</v>
      </c>
      <c r="V33" s="112">
        <f t="shared" si="3"/>
        <v>0</v>
      </c>
      <c r="Y33">
        <f>BAWANA!AW33+BAWANA!AX33</f>
        <v>25.96</v>
      </c>
      <c r="Z33">
        <f>BAWANA!BD33+BAWANA!BE33</f>
        <v>32</v>
      </c>
      <c r="AA33">
        <f>BAWANA!X33+BAWANA!Y33</f>
        <v>25.96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212.04</v>
      </c>
      <c r="E34">
        <f>BAWANA!AM34</f>
        <v>0</v>
      </c>
      <c r="F34">
        <f t="shared" si="4"/>
        <v>256</v>
      </c>
      <c r="G34">
        <f t="shared" si="5"/>
        <v>212.04</v>
      </c>
      <c r="H34" s="112"/>
      <c r="I34">
        <f>BRPL_EOD!AI34+BRPL_EOD!AJ34</f>
        <v>80.819999999999993</v>
      </c>
      <c r="J34">
        <f>BYPL_EOD!AI34+BYPL_EOD!AJ34</f>
        <v>46.74</v>
      </c>
      <c r="K34">
        <f>MES_EOD!AI34+MES_EOD!AJ34</f>
        <v>5</v>
      </c>
      <c r="L34">
        <f>NDMC_EOD!AI34+NDMC_EOD!AJ34</f>
        <v>23</v>
      </c>
      <c r="M34">
        <f>TPDDL_EOD!AI34+TPDDL_EOD!AJ34</f>
        <v>56.48</v>
      </c>
      <c r="N34">
        <f t="shared" si="0"/>
        <v>212.04</v>
      </c>
      <c r="O34" s="112">
        <f t="shared" si="1"/>
        <v>0</v>
      </c>
      <c r="P34">
        <v>80.819999999999993</v>
      </c>
      <c r="Q34">
        <v>46.74</v>
      </c>
      <c r="R34">
        <v>5</v>
      </c>
      <c r="S34">
        <v>23</v>
      </c>
      <c r="T34">
        <v>56.48</v>
      </c>
      <c r="U34" s="114">
        <f t="shared" si="2"/>
        <v>212.04</v>
      </c>
      <c r="V34" s="112">
        <f t="shared" si="3"/>
        <v>0</v>
      </c>
      <c r="Y34">
        <f>BAWANA!AW34+BAWANA!AX34</f>
        <v>25.96</v>
      </c>
      <c r="Z34">
        <f>BAWANA!BD34+BAWANA!BE34</f>
        <v>32</v>
      </c>
      <c r="AA34">
        <f>BAWANA!X34+BAWANA!Y34</f>
        <v>25.96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212.04</v>
      </c>
      <c r="E35">
        <f>BAWANA!AM35</f>
        <v>0</v>
      </c>
      <c r="F35">
        <f t="shared" si="4"/>
        <v>256</v>
      </c>
      <c r="G35">
        <f t="shared" si="5"/>
        <v>212.04</v>
      </c>
      <c r="H35" s="112"/>
      <c r="I35">
        <f>BRPL_EOD!AI35+BRPL_EOD!AJ35</f>
        <v>80.819999999999993</v>
      </c>
      <c r="J35">
        <f>BYPL_EOD!AI35+BYPL_EOD!AJ35</f>
        <v>46.74</v>
      </c>
      <c r="K35">
        <f>MES_EOD!AI35+MES_EOD!AJ35</f>
        <v>5</v>
      </c>
      <c r="L35">
        <f>NDMC_EOD!AI35+NDMC_EOD!AJ35</f>
        <v>23</v>
      </c>
      <c r="M35">
        <f>TPDDL_EOD!AI35+TPDDL_EOD!AJ35</f>
        <v>56.48</v>
      </c>
      <c r="N35">
        <f t="shared" si="0"/>
        <v>212.04</v>
      </c>
      <c r="O35" s="112">
        <f t="shared" si="1"/>
        <v>0</v>
      </c>
      <c r="P35">
        <v>80.819999999999993</v>
      </c>
      <c r="Q35">
        <v>46.74</v>
      </c>
      <c r="R35">
        <v>5</v>
      </c>
      <c r="S35">
        <v>23</v>
      </c>
      <c r="T35">
        <v>56.48</v>
      </c>
      <c r="U35" s="114">
        <f t="shared" si="2"/>
        <v>212.04</v>
      </c>
      <c r="V35" s="112">
        <f t="shared" si="3"/>
        <v>0</v>
      </c>
      <c r="Y35">
        <f>BAWANA!AW35+BAWANA!AX35</f>
        <v>25.96</v>
      </c>
      <c r="Z35">
        <f>BAWANA!BD35+BAWANA!BE35</f>
        <v>32</v>
      </c>
      <c r="AA35">
        <f>BAWANA!X35+BAWANA!Y35</f>
        <v>25.96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212.04</v>
      </c>
      <c r="E36">
        <f>BAWANA!AM36</f>
        <v>0</v>
      </c>
      <c r="F36">
        <f t="shared" si="4"/>
        <v>256</v>
      </c>
      <c r="G36">
        <f t="shared" si="5"/>
        <v>212.04</v>
      </c>
      <c r="H36" s="112"/>
      <c r="I36">
        <f>BRPL_EOD!AI36+BRPL_EOD!AJ36</f>
        <v>80.819999999999993</v>
      </c>
      <c r="J36">
        <f>BYPL_EOD!AI36+BYPL_EOD!AJ36</f>
        <v>46.74</v>
      </c>
      <c r="K36">
        <f>MES_EOD!AI36+MES_EOD!AJ36</f>
        <v>5</v>
      </c>
      <c r="L36">
        <f>NDMC_EOD!AI36+NDMC_EOD!AJ36</f>
        <v>23</v>
      </c>
      <c r="M36">
        <f>TPDDL_EOD!AI36+TPDDL_EOD!AJ36</f>
        <v>56.48</v>
      </c>
      <c r="N36">
        <f t="shared" si="0"/>
        <v>212.04</v>
      </c>
      <c r="O36" s="112">
        <f t="shared" si="1"/>
        <v>0</v>
      </c>
      <c r="P36">
        <v>80.819999999999993</v>
      </c>
      <c r="Q36">
        <v>46.74</v>
      </c>
      <c r="R36">
        <v>5</v>
      </c>
      <c r="S36">
        <v>23</v>
      </c>
      <c r="T36">
        <v>56.48</v>
      </c>
      <c r="U36" s="114">
        <f t="shared" si="2"/>
        <v>212.04</v>
      </c>
      <c r="V36" s="112">
        <f t="shared" si="3"/>
        <v>0</v>
      </c>
      <c r="Y36">
        <f>BAWANA!AW36+BAWANA!AX36</f>
        <v>25.96</v>
      </c>
      <c r="Z36">
        <f>BAWANA!BD36+BAWANA!BE36</f>
        <v>32</v>
      </c>
      <c r="AA36">
        <f>BAWANA!X36+BAWANA!Y36</f>
        <v>25.96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212.04</v>
      </c>
      <c r="E37">
        <f>BAWANA!AM37</f>
        <v>0</v>
      </c>
      <c r="F37">
        <f t="shared" si="4"/>
        <v>256</v>
      </c>
      <c r="G37">
        <f t="shared" si="5"/>
        <v>212.04</v>
      </c>
      <c r="H37" s="112"/>
      <c r="I37">
        <f>BRPL_EOD!AI37+BRPL_EOD!AJ37</f>
        <v>80.819999999999993</v>
      </c>
      <c r="J37">
        <f>BYPL_EOD!AI37+BYPL_EOD!AJ37</f>
        <v>46.74</v>
      </c>
      <c r="K37">
        <f>MES_EOD!AI37+MES_EOD!AJ37</f>
        <v>5</v>
      </c>
      <c r="L37">
        <f>NDMC_EOD!AI37+NDMC_EOD!AJ37</f>
        <v>23</v>
      </c>
      <c r="M37">
        <f>TPDDL_EOD!AI37+TPDDL_EOD!AJ37</f>
        <v>56.48</v>
      </c>
      <c r="N37">
        <f t="shared" si="0"/>
        <v>212.04</v>
      </c>
      <c r="O37" s="112">
        <f t="shared" si="1"/>
        <v>0</v>
      </c>
      <c r="P37">
        <v>80.819999999999993</v>
      </c>
      <c r="Q37">
        <v>46.74</v>
      </c>
      <c r="R37">
        <v>5</v>
      </c>
      <c r="S37">
        <v>23</v>
      </c>
      <c r="T37">
        <v>56.48</v>
      </c>
      <c r="U37" s="114">
        <f t="shared" si="2"/>
        <v>212.04</v>
      </c>
      <c r="V37" s="112">
        <f t="shared" si="3"/>
        <v>0</v>
      </c>
      <c r="Y37">
        <f>BAWANA!AW37+BAWANA!AX37</f>
        <v>25.96</v>
      </c>
      <c r="Z37">
        <f>BAWANA!BD37+BAWANA!BE37</f>
        <v>32</v>
      </c>
      <c r="AA37">
        <f>BAWANA!X37+BAWANA!Y37</f>
        <v>25.96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212.04</v>
      </c>
      <c r="E38">
        <f>BAWANA!AM38</f>
        <v>0</v>
      </c>
      <c r="F38">
        <f t="shared" si="4"/>
        <v>256</v>
      </c>
      <c r="G38">
        <f t="shared" si="5"/>
        <v>212.04</v>
      </c>
      <c r="H38" s="112"/>
      <c r="I38">
        <f>BRPL_EOD!AI38+BRPL_EOD!AJ38</f>
        <v>80.819999999999993</v>
      </c>
      <c r="J38">
        <f>BYPL_EOD!AI38+BYPL_EOD!AJ38</f>
        <v>46.74</v>
      </c>
      <c r="K38">
        <f>MES_EOD!AI38+MES_EOD!AJ38</f>
        <v>5</v>
      </c>
      <c r="L38">
        <f>NDMC_EOD!AI38+NDMC_EOD!AJ38</f>
        <v>23</v>
      </c>
      <c r="M38">
        <f>TPDDL_EOD!AI38+TPDDL_EOD!AJ38</f>
        <v>56.48</v>
      </c>
      <c r="N38">
        <f t="shared" si="0"/>
        <v>212.04</v>
      </c>
      <c r="O38" s="112">
        <f t="shared" si="1"/>
        <v>0</v>
      </c>
      <c r="P38">
        <v>80.819999999999993</v>
      </c>
      <c r="Q38">
        <v>46.74</v>
      </c>
      <c r="R38">
        <v>5</v>
      </c>
      <c r="S38">
        <v>23</v>
      </c>
      <c r="T38">
        <v>56.48</v>
      </c>
      <c r="U38" s="114">
        <f t="shared" si="2"/>
        <v>212.04</v>
      </c>
      <c r="V38" s="112">
        <f t="shared" si="3"/>
        <v>0</v>
      </c>
      <c r="Y38">
        <f>BAWANA!AW38+BAWANA!AX38</f>
        <v>25.96</v>
      </c>
      <c r="Z38">
        <f>BAWANA!BD38+BAWANA!BE38</f>
        <v>32</v>
      </c>
      <c r="AA38">
        <f>BAWANA!X38+BAWANA!Y38</f>
        <v>25.96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212.04</v>
      </c>
      <c r="E39">
        <f>BAWANA!AM39</f>
        <v>0</v>
      </c>
      <c r="F39">
        <f t="shared" si="4"/>
        <v>256</v>
      </c>
      <c r="G39">
        <f t="shared" si="5"/>
        <v>212.04</v>
      </c>
      <c r="H39" s="112"/>
      <c r="I39">
        <f>BRPL_EOD!AI39+BRPL_EOD!AJ39</f>
        <v>80.819999999999993</v>
      </c>
      <c r="J39">
        <f>BYPL_EOD!AI39+BYPL_EOD!AJ39</f>
        <v>46.74</v>
      </c>
      <c r="K39">
        <f>MES_EOD!AI39+MES_EOD!AJ39</f>
        <v>5</v>
      </c>
      <c r="L39">
        <f>NDMC_EOD!AI39+NDMC_EOD!AJ39</f>
        <v>23</v>
      </c>
      <c r="M39">
        <f>TPDDL_EOD!AI39+TPDDL_EOD!AJ39</f>
        <v>56.48</v>
      </c>
      <c r="N39">
        <f t="shared" si="0"/>
        <v>212.04</v>
      </c>
      <c r="O39" s="112">
        <f t="shared" si="1"/>
        <v>0</v>
      </c>
      <c r="P39">
        <v>80.819999999999993</v>
      </c>
      <c r="Q39">
        <v>46.74</v>
      </c>
      <c r="R39">
        <v>5</v>
      </c>
      <c r="S39">
        <v>23</v>
      </c>
      <c r="T39">
        <v>56.48</v>
      </c>
      <c r="U39" s="114">
        <f t="shared" si="2"/>
        <v>212.04</v>
      </c>
      <c r="V39" s="112">
        <f t="shared" si="3"/>
        <v>0</v>
      </c>
      <c r="Y39">
        <f>BAWANA!AW39+BAWANA!AX39</f>
        <v>25.96</v>
      </c>
      <c r="Z39">
        <f>BAWANA!BD39+BAWANA!BE39</f>
        <v>32</v>
      </c>
      <c r="AA39">
        <f>BAWANA!X39+BAWANA!Y39</f>
        <v>25.96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212.04</v>
      </c>
      <c r="E40">
        <f>BAWANA!AM40</f>
        <v>0</v>
      </c>
      <c r="F40">
        <f t="shared" si="4"/>
        <v>256</v>
      </c>
      <c r="G40">
        <f t="shared" si="5"/>
        <v>212.04</v>
      </c>
      <c r="H40" s="112"/>
      <c r="I40">
        <f>BRPL_EOD!AI40+BRPL_EOD!AJ40</f>
        <v>80.819999999999993</v>
      </c>
      <c r="J40">
        <f>BYPL_EOD!AI40+BYPL_EOD!AJ40</f>
        <v>46.74</v>
      </c>
      <c r="K40">
        <f>MES_EOD!AI40+MES_EOD!AJ40</f>
        <v>5</v>
      </c>
      <c r="L40">
        <f>NDMC_EOD!AI40+NDMC_EOD!AJ40</f>
        <v>23</v>
      </c>
      <c r="M40">
        <f>TPDDL_EOD!AI40+TPDDL_EOD!AJ40</f>
        <v>56.48</v>
      </c>
      <c r="N40">
        <f t="shared" si="0"/>
        <v>212.04</v>
      </c>
      <c r="O40" s="112">
        <f t="shared" si="1"/>
        <v>0</v>
      </c>
      <c r="P40">
        <v>80.819999999999993</v>
      </c>
      <c r="Q40">
        <v>46.74</v>
      </c>
      <c r="R40">
        <v>5</v>
      </c>
      <c r="S40">
        <v>23</v>
      </c>
      <c r="T40">
        <v>56.48</v>
      </c>
      <c r="U40" s="114">
        <f t="shared" si="2"/>
        <v>212.04</v>
      </c>
      <c r="V40" s="112">
        <f t="shared" si="3"/>
        <v>0</v>
      </c>
      <c r="Y40">
        <f>BAWANA!AW40+BAWANA!AX40</f>
        <v>25.96</v>
      </c>
      <c r="Z40">
        <f>BAWANA!BD40+BAWANA!BE40</f>
        <v>32</v>
      </c>
      <c r="AA40">
        <f>BAWANA!X40+BAWANA!Y40</f>
        <v>25.96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206</v>
      </c>
      <c r="E41">
        <f>BAWANA!AM41</f>
        <v>0</v>
      </c>
      <c r="F41">
        <f t="shared" si="4"/>
        <v>256</v>
      </c>
      <c r="G41">
        <f t="shared" si="5"/>
        <v>206</v>
      </c>
      <c r="H41" s="112"/>
      <c r="I41">
        <f>BRPL_EOD!AI41+BRPL_EOD!AJ41</f>
        <v>78.17</v>
      </c>
      <c r="J41">
        <f>BYPL_EOD!AI41+BYPL_EOD!AJ41</f>
        <v>45.2</v>
      </c>
      <c r="K41">
        <f>MES_EOD!AI41+MES_EOD!AJ41</f>
        <v>5</v>
      </c>
      <c r="L41">
        <f>NDMC_EOD!AI41+NDMC_EOD!AJ41</f>
        <v>23</v>
      </c>
      <c r="M41">
        <f>TPDDL_EOD!AI41+TPDDL_EOD!AJ41</f>
        <v>54.63</v>
      </c>
      <c r="N41">
        <f t="shared" si="0"/>
        <v>206</v>
      </c>
      <c r="O41" s="112">
        <f t="shared" si="1"/>
        <v>0</v>
      </c>
      <c r="P41">
        <v>78.17</v>
      </c>
      <c r="Q41">
        <v>45.2</v>
      </c>
      <c r="R41">
        <v>5</v>
      </c>
      <c r="S41">
        <v>23</v>
      </c>
      <c r="T41">
        <v>54.63</v>
      </c>
      <c r="U41" s="114">
        <f t="shared" si="2"/>
        <v>206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206</v>
      </c>
      <c r="E42">
        <f>BAWANA!AM42</f>
        <v>0</v>
      </c>
      <c r="F42">
        <f t="shared" si="4"/>
        <v>256</v>
      </c>
      <c r="G42">
        <f t="shared" si="5"/>
        <v>206</v>
      </c>
      <c r="H42" s="112"/>
      <c r="I42">
        <f>BRPL_EOD!AI42+BRPL_EOD!AJ42</f>
        <v>78.17</v>
      </c>
      <c r="J42">
        <f>BYPL_EOD!AI42+BYPL_EOD!AJ42</f>
        <v>45.2</v>
      </c>
      <c r="K42">
        <f>MES_EOD!AI42+MES_EOD!AJ42</f>
        <v>5</v>
      </c>
      <c r="L42">
        <f>NDMC_EOD!AI42+NDMC_EOD!AJ42</f>
        <v>23</v>
      </c>
      <c r="M42">
        <f>TPDDL_EOD!AI42+TPDDL_EOD!AJ42</f>
        <v>54.63</v>
      </c>
      <c r="N42">
        <f t="shared" si="0"/>
        <v>206</v>
      </c>
      <c r="O42" s="112">
        <f t="shared" si="1"/>
        <v>0</v>
      </c>
      <c r="P42">
        <v>78.17</v>
      </c>
      <c r="Q42">
        <v>45.2</v>
      </c>
      <c r="R42">
        <v>5</v>
      </c>
      <c r="S42">
        <v>23</v>
      </c>
      <c r="T42">
        <v>54.63</v>
      </c>
      <c r="U42" s="114">
        <f t="shared" si="2"/>
        <v>206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206</v>
      </c>
      <c r="E43">
        <f>BAWANA!AM43</f>
        <v>0</v>
      </c>
      <c r="F43">
        <f t="shared" si="4"/>
        <v>256</v>
      </c>
      <c r="G43">
        <f t="shared" si="5"/>
        <v>206</v>
      </c>
      <c r="H43" s="112"/>
      <c r="I43">
        <f>BRPL_EOD!AI43+BRPL_EOD!AJ43</f>
        <v>78.17</v>
      </c>
      <c r="J43">
        <f>BYPL_EOD!AI43+BYPL_EOD!AJ43</f>
        <v>45.2</v>
      </c>
      <c r="K43">
        <f>MES_EOD!AI43+MES_EOD!AJ43</f>
        <v>5</v>
      </c>
      <c r="L43">
        <f>NDMC_EOD!AI43+NDMC_EOD!AJ43</f>
        <v>23</v>
      </c>
      <c r="M43">
        <f>TPDDL_EOD!AI43+TPDDL_EOD!AJ43</f>
        <v>54.63</v>
      </c>
      <c r="N43">
        <f t="shared" si="0"/>
        <v>206</v>
      </c>
      <c r="O43" s="112">
        <f t="shared" si="1"/>
        <v>0</v>
      </c>
      <c r="P43">
        <v>78.17</v>
      </c>
      <c r="Q43">
        <v>45.2</v>
      </c>
      <c r="R43">
        <v>5</v>
      </c>
      <c r="S43">
        <v>23</v>
      </c>
      <c r="T43">
        <v>54.63</v>
      </c>
      <c r="U43" s="114">
        <f t="shared" si="2"/>
        <v>206</v>
      </c>
      <c r="V43" s="112">
        <f t="shared" si="3"/>
        <v>0</v>
      </c>
      <c r="Y43">
        <f>BAWANA!AW43+BAWANA!AX43</f>
        <v>32</v>
      </c>
      <c r="Z43">
        <f>BAWANA!BD43+BAWANA!BE43</f>
        <v>32</v>
      </c>
      <c r="AA43">
        <f>BAWANA!X43+BAWANA!Y43</f>
        <v>32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206</v>
      </c>
      <c r="E44">
        <f>BAWANA!AM44</f>
        <v>0</v>
      </c>
      <c r="F44">
        <f t="shared" si="4"/>
        <v>256</v>
      </c>
      <c r="G44">
        <f t="shared" si="5"/>
        <v>206</v>
      </c>
      <c r="H44" s="112"/>
      <c r="I44">
        <f>BRPL_EOD!AI44+BRPL_EOD!AJ44</f>
        <v>78.17</v>
      </c>
      <c r="J44">
        <f>BYPL_EOD!AI44+BYPL_EOD!AJ44</f>
        <v>45.2</v>
      </c>
      <c r="K44">
        <f>MES_EOD!AI44+MES_EOD!AJ44</f>
        <v>5</v>
      </c>
      <c r="L44">
        <f>NDMC_EOD!AI44+NDMC_EOD!AJ44</f>
        <v>23</v>
      </c>
      <c r="M44">
        <f>TPDDL_EOD!AI44+TPDDL_EOD!AJ44</f>
        <v>54.63</v>
      </c>
      <c r="N44">
        <f t="shared" si="0"/>
        <v>206</v>
      </c>
      <c r="O44" s="112">
        <f t="shared" si="1"/>
        <v>0</v>
      </c>
      <c r="P44">
        <v>78.17</v>
      </c>
      <c r="Q44">
        <v>45.2</v>
      </c>
      <c r="R44">
        <v>5</v>
      </c>
      <c r="S44">
        <v>23</v>
      </c>
      <c r="T44">
        <v>54.63</v>
      </c>
      <c r="U44" s="114">
        <f t="shared" si="2"/>
        <v>206</v>
      </c>
      <c r="V44" s="112">
        <f t="shared" si="3"/>
        <v>0</v>
      </c>
      <c r="Y44">
        <f>BAWANA!AW44+BAWANA!AX44</f>
        <v>32</v>
      </c>
      <c r="Z44">
        <f>BAWANA!BD44+BAWANA!BE44</f>
        <v>32</v>
      </c>
      <c r="AA44">
        <f>BAWANA!X44+BAWANA!Y44</f>
        <v>32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206</v>
      </c>
      <c r="E45">
        <f>BAWANA!AM45</f>
        <v>0</v>
      </c>
      <c r="F45">
        <f t="shared" si="4"/>
        <v>256</v>
      </c>
      <c r="G45">
        <f t="shared" si="5"/>
        <v>206</v>
      </c>
      <c r="H45" s="112"/>
      <c r="I45">
        <f>BRPL_EOD!AI45+BRPL_EOD!AJ45</f>
        <v>78.17</v>
      </c>
      <c r="J45">
        <f>BYPL_EOD!AI45+BYPL_EOD!AJ45</f>
        <v>45.2</v>
      </c>
      <c r="K45">
        <f>MES_EOD!AI45+MES_EOD!AJ45</f>
        <v>5</v>
      </c>
      <c r="L45">
        <f>NDMC_EOD!AI45+NDMC_EOD!AJ45</f>
        <v>23</v>
      </c>
      <c r="M45">
        <f>TPDDL_EOD!AI45+TPDDL_EOD!AJ45</f>
        <v>54.63</v>
      </c>
      <c r="N45">
        <f t="shared" si="0"/>
        <v>206</v>
      </c>
      <c r="O45" s="112">
        <f t="shared" si="1"/>
        <v>0</v>
      </c>
      <c r="P45">
        <v>78.17</v>
      </c>
      <c r="Q45">
        <v>45.2</v>
      </c>
      <c r="R45">
        <v>5</v>
      </c>
      <c r="S45">
        <v>23</v>
      </c>
      <c r="T45">
        <v>54.63</v>
      </c>
      <c r="U45" s="114">
        <f t="shared" si="2"/>
        <v>206</v>
      </c>
      <c r="V45" s="112">
        <f t="shared" si="3"/>
        <v>0</v>
      </c>
      <c r="Y45">
        <f>BAWANA!AW45+BAWANA!AX45</f>
        <v>32</v>
      </c>
      <c r="Z45">
        <f>BAWANA!BD45+BAWANA!BE45</f>
        <v>32</v>
      </c>
      <c r="AA45">
        <f>BAWANA!X45+BAWANA!Y45</f>
        <v>32</v>
      </c>
      <c r="AB45">
        <f>BAWANA!AE45+BAWANA!AF45</f>
        <v>32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206</v>
      </c>
      <c r="E46">
        <f>BAWANA!AM46</f>
        <v>0</v>
      </c>
      <c r="F46">
        <f t="shared" si="4"/>
        <v>256</v>
      </c>
      <c r="G46">
        <f t="shared" si="5"/>
        <v>206</v>
      </c>
      <c r="H46" s="112"/>
      <c r="I46">
        <f>BRPL_EOD!AI46+BRPL_EOD!AJ46</f>
        <v>78.17</v>
      </c>
      <c r="J46">
        <f>BYPL_EOD!AI46+BYPL_EOD!AJ46</f>
        <v>45.2</v>
      </c>
      <c r="K46">
        <f>MES_EOD!AI46+MES_EOD!AJ46</f>
        <v>5</v>
      </c>
      <c r="L46">
        <f>NDMC_EOD!AI46+NDMC_EOD!AJ46</f>
        <v>23</v>
      </c>
      <c r="M46">
        <f>TPDDL_EOD!AI46+TPDDL_EOD!AJ46</f>
        <v>54.63</v>
      </c>
      <c r="N46">
        <f t="shared" si="0"/>
        <v>206</v>
      </c>
      <c r="O46" s="112">
        <f t="shared" si="1"/>
        <v>0</v>
      </c>
      <c r="P46">
        <v>78.17</v>
      </c>
      <c r="Q46">
        <v>45.2</v>
      </c>
      <c r="R46">
        <v>5</v>
      </c>
      <c r="S46">
        <v>23</v>
      </c>
      <c r="T46">
        <v>54.63</v>
      </c>
      <c r="U46" s="114">
        <f t="shared" si="2"/>
        <v>206</v>
      </c>
      <c r="V46" s="112">
        <f t="shared" si="3"/>
        <v>0</v>
      </c>
      <c r="Y46">
        <f>BAWANA!AW46+BAWANA!AX46</f>
        <v>32</v>
      </c>
      <c r="Z46">
        <f>BAWANA!BD46+BAWANA!BE46</f>
        <v>32</v>
      </c>
      <c r="AA46">
        <f>BAWANA!X46+BAWANA!Y46</f>
        <v>32</v>
      </c>
      <c r="AB46">
        <f>BAWANA!AE46+BAWANA!AF46</f>
        <v>32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206</v>
      </c>
      <c r="E47">
        <f>BAWANA!AM47</f>
        <v>0</v>
      </c>
      <c r="F47">
        <f t="shared" si="4"/>
        <v>256</v>
      </c>
      <c r="G47">
        <f t="shared" si="5"/>
        <v>206</v>
      </c>
      <c r="H47" s="112"/>
      <c r="I47">
        <f>BRPL_EOD!AI47+BRPL_EOD!AJ47</f>
        <v>78.17</v>
      </c>
      <c r="J47">
        <f>BYPL_EOD!AI47+BYPL_EOD!AJ47</f>
        <v>45.2</v>
      </c>
      <c r="K47">
        <f>MES_EOD!AI47+MES_EOD!AJ47</f>
        <v>5</v>
      </c>
      <c r="L47">
        <f>NDMC_EOD!AI47+NDMC_EOD!AJ47</f>
        <v>23</v>
      </c>
      <c r="M47">
        <f>TPDDL_EOD!AI47+TPDDL_EOD!AJ47</f>
        <v>54.63</v>
      </c>
      <c r="N47">
        <f t="shared" si="0"/>
        <v>206</v>
      </c>
      <c r="O47" s="112">
        <f t="shared" si="1"/>
        <v>0</v>
      </c>
      <c r="P47">
        <v>78.17</v>
      </c>
      <c r="Q47">
        <v>45.2</v>
      </c>
      <c r="R47">
        <v>5</v>
      </c>
      <c r="S47">
        <v>23</v>
      </c>
      <c r="T47">
        <v>54.63</v>
      </c>
      <c r="U47" s="114">
        <f t="shared" si="2"/>
        <v>206</v>
      </c>
      <c r="V47" s="112">
        <f t="shared" si="3"/>
        <v>0</v>
      </c>
      <c r="Y47">
        <f>BAWANA!AW47+BAWANA!AX47</f>
        <v>32</v>
      </c>
      <c r="Z47">
        <f>BAWANA!BD47+BAWANA!BE47</f>
        <v>32</v>
      </c>
      <c r="AA47">
        <f>BAWANA!X47+BAWANA!Y47</f>
        <v>32</v>
      </c>
      <c r="AB47">
        <f>BAWANA!AE47+BAWANA!AF47</f>
        <v>32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206</v>
      </c>
      <c r="E48">
        <f>BAWANA!AM48</f>
        <v>0</v>
      </c>
      <c r="F48">
        <f t="shared" si="4"/>
        <v>256</v>
      </c>
      <c r="G48">
        <f t="shared" si="5"/>
        <v>206</v>
      </c>
      <c r="H48" s="112"/>
      <c r="I48">
        <f>BRPL_EOD!AI48+BRPL_EOD!AJ48</f>
        <v>78.17</v>
      </c>
      <c r="J48">
        <f>BYPL_EOD!AI48+BYPL_EOD!AJ48</f>
        <v>45.2</v>
      </c>
      <c r="K48">
        <f>MES_EOD!AI48+MES_EOD!AJ48</f>
        <v>5</v>
      </c>
      <c r="L48">
        <f>NDMC_EOD!AI48+NDMC_EOD!AJ48</f>
        <v>23</v>
      </c>
      <c r="M48">
        <f>TPDDL_EOD!AI48+TPDDL_EOD!AJ48</f>
        <v>54.63</v>
      </c>
      <c r="N48">
        <f t="shared" si="0"/>
        <v>206</v>
      </c>
      <c r="O48" s="112">
        <f t="shared" si="1"/>
        <v>0</v>
      </c>
      <c r="P48">
        <v>78.17</v>
      </c>
      <c r="Q48">
        <v>45.2</v>
      </c>
      <c r="R48">
        <v>5</v>
      </c>
      <c r="S48">
        <v>23</v>
      </c>
      <c r="T48">
        <v>54.63</v>
      </c>
      <c r="U48" s="114">
        <f t="shared" si="2"/>
        <v>206</v>
      </c>
      <c r="V48" s="112">
        <f t="shared" si="3"/>
        <v>0</v>
      </c>
      <c r="Y48">
        <f>BAWANA!AW48+BAWANA!AX48</f>
        <v>32</v>
      </c>
      <c r="Z48">
        <f>BAWANA!BD48+BAWANA!BE48</f>
        <v>32</v>
      </c>
      <c r="AA48">
        <f>BAWANA!X48+BAWANA!Y48</f>
        <v>32</v>
      </c>
      <c r="AB48">
        <f>BAWANA!AE48+BAWANA!AF48</f>
        <v>32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206</v>
      </c>
      <c r="E49">
        <f>BAWANA!AM49</f>
        <v>0</v>
      </c>
      <c r="F49">
        <f t="shared" si="4"/>
        <v>256</v>
      </c>
      <c r="G49">
        <f t="shared" si="5"/>
        <v>206</v>
      </c>
      <c r="H49" s="112"/>
      <c r="I49">
        <f>BRPL_EOD!AI49+BRPL_EOD!AJ49</f>
        <v>78.17</v>
      </c>
      <c r="J49">
        <f>BYPL_EOD!AI49+BYPL_EOD!AJ49</f>
        <v>45.2</v>
      </c>
      <c r="K49">
        <f>MES_EOD!AI49+MES_EOD!AJ49</f>
        <v>5</v>
      </c>
      <c r="L49">
        <f>NDMC_EOD!AI49+NDMC_EOD!AJ49</f>
        <v>23</v>
      </c>
      <c r="M49">
        <f>TPDDL_EOD!AI49+TPDDL_EOD!AJ49</f>
        <v>54.63</v>
      </c>
      <c r="N49">
        <f t="shared" si="0"/>
        <v>206</v>
      </c>
      <c r="O49" s="112">
        <f t="shared" si="1"/>
        <v>0</v>
      </c>
      <c r="P49">
        <v>78.17</v>
      </c>
      <c r="Q49">
        <v>45.2</v>
      </c>
      <c r="R49">
        <v>5</v>
      </c>
      <c r="S49">
        <v>23</v>
      </c>
      <c r="T49">
        <v>54.63</v>
      </c>
      <c r="U49" s="114">
        <f t="shared" si="2"/>
        <v>206</v>
      </c>
      <c r="V49" s="112">
        <f t="shared" si="3"/>
        <v>0</v>
      </c>
      <c r="Y49">
        <f>BAWANA!AW49+BAWANA!AX49</f>
        <v>32</v>
      </c>
      <c r="Z49">
        <f>BAWANA!BD49+BAWANA!BE49</f>
        <v>32</v>
      </c>
      <c r="AA49">
        <f>BAWANA!X49+BAWANA!Y49</f>
        <v>32</v>
      </c>
      <c r="AB49">
        <f>BAWANA!AE49+BAWANA!AF49</f>
        <v>32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206</v>
      </c>
      <c r="E50">
        <f>BAWANA!AM50</f>
        <v>0</v>
      </c>
      <c r="F50">
        <f t="shared" si="4"/>
        <v>256</v>
      </c>
      <c r="G50">
        <f t="shared" si="5"/>
        <v>206</v>
      </c>
      <c r="H50" s="112"/>
      <c r="I50">
        <f>BRPL_EOD!AI50+BRPL_EOD!AJ50</f>
        <v>78.17</v>
      </c>
      <c r="J50">
        <f>BYPL_EOD!AI50+BYPL_EOD!AJ50</f>
        <v>45.2</v>
      </c>
      <c r="K50">
        <f>MES_EOD!AI50+MES_EOD!AJ50</f>
        <v>5</v>
      </c>
      <c r="L50">
        <f>NDMC_EOD!AI50+NDMC_EOD!AJ50</f>
        <v>23</v>
      </c>
      <c r="M50">
        <f>TPDDL_EOD!AI50+TPDDL_EOD!AJ50</f>
        <v>54.63</v>
      </c>
      <c r="N50">
        <f t="shared" si="0"/>
        <v>206</v>
      </c>
      <c r="O50" s="112">
        <f t="shared" si="1"/>
        <v>0</v>
      </c>
      <c r="P50">
        <v>78.17</v>
      </c>
      <c r="Q50">
        <v>45.2</v>
      </c>
      <c r="R50">
        <v>5</v>
      </c>
      <c r="S50">
        <v>23</v>
      </c>
      <c r="T50">
        <v>54.63</v>
      </c>
      <c r="U50" s="114">
        <f t="shared" si="2"/>
        <v>206</v>
      </c>
      <c r="V50" s="112">
        <f t="shared" si="3"/>
        <v>0</v>
      </c>
      <c r="Y50">
        <f>BAWANA!AW50+BAWANA!AX50</f>
        <v>32</v>
      </c>
      <c r="Z50">
        <f>BAWANA!BD50+BAWANA!BE50</f>
        <v>32</v>
      </c>
      <c r="AA50">
        <f>BAWANA!X50+BAWANA!Y50</f>
        <v>32</v>
      </c>
      <c r="AB50">
        <f>BAWANA!AE50+BAWANA!AF50</f>
        <v>32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212.04</v>
      </c>
      <c r="E51">
        <f>BAWANA!AM51</f>
        <v>0</v>
      </c>
      <c r="F51">
        <f t="shared" si="4"/>
        <v>256</v>
      </c>
      <c r="G51">
        <f t="shared" si="5"/>
        <v>212.04</v>
      </c>
      <c r="H51" s="112"/>
      <c r="I51">
        <f>BRPL_EOD!AI51+BRPL_EOD!AJ51</f>
        <v>80.819999999999993</v>
      </c>
      <c r="J51">
        <f>BYPL_EOD!AI51+BYPL_EOD!AJ51</f>
        <v>46.74</v>
      </c>
      <c r="K51">
        <f>MES_EOD!AI51+MES_EOD!AJ51</f>
        <v>5</v>
      </c>
      <c r="L51">
        <f>NDMC_EOD!AI51+NDMC_EOD!AJ51</f>
        <v>23</v>
      </c>
      <c r="M51">
        <f>TPDDL_EOD!AI51+TPDDL_EOD!AJ51</f>
        <v>56.48</v>
      </c>
      <c r="N51">
        <f t="shared" si="0"/>
        <v>212.04</v>
      </c>
      <c r="O51" s="112">
        <f t="shared" si="1"/>
        <v>0</v>
      </c>
      <c r="P51">
        <v>80.819999999999993</v>
      </c>
      <c r="Q51">
        <v>46.74</v>
      </c>
      <c r="R51">
        <v>5</v>
      </c>
      <c r="S51">
        <v>23</v>
      </c>
      <c r="T51">
        <v>56.48</v>
      </c>
      <c r="U51" s="114">
        <f t="shared" si="2"/>
        <v>212.04</v>
      </c>
      <c r="V51" s="112">
        <f t="shared" si="3"/>
        <v>0</v>
      </c>
      <c r="Y51">
        <f>BAWANA!AW51+BAWANA!AX51</f>
        <v>32</v>
      </c>
      <c r="Z51">
        <f>BAWANA!BD51+BAWANA!BE51</f>
        <v>25.96</v>
      </c>
      <c r="AA51">
        <f>BAWANA!X51+BAWANA!Y51</f>
        <v>32</v>
      </c>
      <c r="AB51">
        <f>BAWANA!AE51+BAWANA!AF51</f>
        <v>25.96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212.04</v>
      </c>
      <c r="E52">
        <f>BAWANA!AM52</f>
        <v>0</v>
      </c>
      <c r="F52">
        <f t="shared" si="4"/>
        <v>256</v>
      </c>
      <c r="G52">
        <f t="shared" si="5"/>
        <v>212.04</v>
      </c>
      <c r="H52" s="112"/>
      <c r="I52">
        <f>BRPL_EOD!AI52+BRPL_EOD!AJ52</f>
        <v>80.819999999999993</v>
      </c>
      <c r="J52">
        <f>BYPL_EOD!AI52+BYPL_EOD!AJ52</f>
        <v>46.74</v>
      </c>
      <c r="K52">
        <f>MES_EOD!AI52+MES_EOD!AJ52</f>
        <v>5</v>
      </c>
      <c r="L52">
        <f>NDMC_EOD!AI52+NDMC_EOD!AJ52</f>
        <v>23</v>
      </c>
      <c r="M52">
        <f>TPDDL_EOD!AI52+TPDDL_EOD!AJ52</f>
        <v>56.48</v>
      </c>
      <c r="N52">
        <f t="shared" si="0"/>
        <v>212.04</v>
      </c>
      <c r="O52" s="112">
        <f t="shared" si="1"/>
        <v>0</v>
      </c>
      <c r="P52">
        <v>80.819999999999993</v>
      </c>
      <c r="Q52">
        <v>46.74</v>
      </c>
      <c r="R52">
        <v>5</v>
      </c>
      <c r="S52">
        <v>23</v>
      </c>
      <c r="T52">
        <v>56.48</v>
      </c>
      <c r="U52" s="114">
        <f t="shared" si="2"/>
        <v>212.04</v>
      </c>
      <c r="V52" s="112">
        <f t="shared" si="3"/>
        <v>0</v>
      </c>
      <c r="Y52">
        <f>BAWANA!AW52+BAWANA!AX52</f>
        <v>32</v>
      </c>
      <c r="Z52">
        <f>BAWANA!BD52+BAWANA!BE52</f>
        <v>25.96</v>
      </c>
      <c r="AA52">
        <f>BAWANA!X52+BAWANA!Y52</f>
        <v>32</v>
      </c>
      <c r="AB52">
        <f>BAWANA!AE52+BAWANA!AF52</f>
        <v>25.96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212.04</v>
      </c>
      <c r="E53">
        <f>BAWANA!AM53</f>
        <v>0</v>
      </c>
      <c r="F53">
        <f t="shared" si="4"/>
        <v>256</v>
      </c>
      <c r="G53">
        <f t="shared" si="5"/>
        <v>212.04</v>
      </c>
      <c r="H53" s="112"/>
      <c r="I53">
        <f>BRPL_EOD!AI53+BRPL_EOD!AJ53</f>
        <v>80.819999999999993</v>
      </c>
      <c r="J53">
        <f>BYPL_EOD!AI53+BYPL_EOD!AJ53</f>
        <v>46.74</v>
      </c>
      <c r="K53">
        <f>MES_EOD!AI53+MES_EOD!AJ53</f>
        <v>5</v>
      </c>
      <c r="L53">
        <f>NDMC_EOD!AI53+NDMC_EOD!AJ53</f>
        <v>23</v>
      </c>
      <c r="M53">
        <f>TPDDL_EOD!AI53+TPDDL_EOD!AJ53</f>
        <v>56.48</v>
      </c>
      <c r="N53">
        <f t="shared" si="0"/>
        <v>212.04</v>
      </c>
      <c r="O53" s="112">
        <f t="shared" si="1"/>
        <v>0</v>
      </c>
      <c r="P53">
        <v>80.819999999999993</v>
      </c>
      <c r="Q53">
        <v>46.74</v>
      </c>
      <c r="R53">
        <v>5</v>
      </c>
      <c r="S53">
        <v>23</v>
      </c>
      <c r="T53">
        <v>56.48</v>
      </c>
      <c r="U53" s="114">
        <f t="shared" si="2"/>
        <v>212.04</v>
      </c>
      <c r="V53" s="112">
        <f t="shared" si="3"/>
        <v>0</v>
      </c>
      <c r="Y53">
        <f>BAWANA!AW53+BAWANA!AX53</f>
        <v>32</v>
      </c>
      <c r="Z53">
        <f>BAWANA!BD53+BAWANA!BE53</f>
        <v>25.96</v>
      </c>
      <c r="AA53">
        <f>BAWANA!X53+BAWANA!Y53</f>
        <v>32</v>
      </c>
      <c r="AB53">
        <f>BAWANA!AE53+BAWANA!AF53</f>
        <v>25.96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212.04</v>
      </c>
      <c r="E54">
        <f>BAWANA!AM54</f>
        <v>0</v>
      </c>
      <c r="F54">
        <f t="shared" si="4"/>
        <v>256</v>
      </c>
      <c r="G54">
        <f t="shared" si="5"/>
        <v>212.04</v>
      </c>
      <c r="H54" s="112"/>
      <c r="I54">
        <f>BRPL_EOD!AI54+BRPL_EOD!AJ54</f>
        <v>80.819999999999993</v>
      </c>
      <c r="J54">
        <f>BYPL_EOD!AI54+BYPL_EOD!AJ54</f>
        <v>46.74</v>
      </c>
      <c r="K54">
        <f>MES_EOD!AI54+MES_EOD!AJ54</f>
        <v>5</v>
      </c>
      <c r="L54">
        <f>NDMC_EOD!AI54+NDMC_EOD!AJ54</f>
        <v>23</v>
      </c>
      <c r="M54">
        <f>TPDDL_EOD!AI54+TPDDL_EOD!AJ54</f>
        <v>56.48</v>
      </c>
      <c r="N54">
        <f t="shared" si="0"/>
        <v>212.04</v>
      </c>
      <c r="O54" s="112">
        <f t="shared" si="1"/>
        <v>0</v>
      </c>
      <c r="P54">
        <v>80.819999999999993</v>
      </c>
      <c r="Q54">
        <v>46.74</v>
      </c>
      <c r="R54">
        <v>5</v>
      </c>
      <c r="S54">
        <v>23</v>
      </c>
      <c r="T54">
        <v>56.48</v>
      </c>
      <c r="U54" s="114">
        <f t="shared" si="2"/>
        <v>212.04</v>
      </c>
      <c r="V54" s="112">
        <f t="shared" si="3"/>
        <v>0</v>
      </c>
      <c r="Y54">
        <f>BAWANA!AW54+BAWANA!AX54</f>
        <v>32</v>
      </c>
      <c r="Z54">
        <f>BAWANA!BD54+BAWANA!BE54</f>
        <v>25.96</v>
      </c>
      <c r="AA54">
        <f>BAWANA!X54+BAWANA!Y54</f>
        <v>32</v>
      </c>
      <c r="AB54">
        <f>BAWANA!AE54+BAWANA!AF54</f>
        <v>25.96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212.04</v>
      </c>
      <c r="E55">
        <f>BAWANA!AM55</f>
        <v>0</v>
      </c>
      <c r="F55">
        <f t="shared" si="4"/>
        <v>256</v>
      </c>
      <c r="G55">
        <f t="shared" si="5"/>
        <v>212.04</v>
      </c>
      <c r="H55" s="112"/>
      <c r="I55">
        <f>BRPL_EOD!AI55+BRPL_EOD!AJ55</f>
        <v>80.819999999999993</v>
      </c>
      <c r="J55">
        <f>BYPL_EOD!AI55+BYPL_EOD!AJ55</f>
        <v>46.74</v>
      </c>
      <c r="K55">
        <f>MES_EOD!AI55+MES_EOD!AJ55</f>
        <v>5</v>
      </c>
      <c r="L55">
        <f>NDMC_EOD!AI55+NDMC_EOD!AJ55</f>
        <v>23</v>
      </c>
      <c r="M55">
        <f>TPDDL_EOD!AI55+TPDDL_EOD!AJ55</f>
        <v>56.48</v>
      </c>
      <c r="N55">
        <f t="shared" si="0"/>
        <v>212.04</v>
      </c>
      <c r="O55" s="112">
        <f t="shared" si="1"/>
        <v>0</v>
      </c>
      <c r="P55">
        <v>80.819999999999993</v>
      </c>
      <c r="Q55">
        <v>46.74</v>
      </c>
      <c r="R55">
        <v>5</v>
      </c>
      <c r="S55">
        <v>23</v>
      </c>
      <c r="T55">
        <v>56.48</v>
      </c>
      <c r="U55" s="114">
        <f t="shared" si="2"/>
        <v>212.04</v>
      </c>
      <c r="V55" s="112">
        <f t="shared" si="3"/>
        <v>0</v>
      </c>
      <c r="Y55">
        <f>BAWANA!AW55+BAWANA!AX55</f>
        <v>32</v>
      </c>
      <c r="Z55">
        <f>BAWANA!BD55+BAWANA!BE55</f>
        <v>25.96</v>
      </c>
      <c r="AA55">
        <f>BAWANA!X55+BAWANA!Y55</f>
        <v>32</v>
      </c>
      <c r="AB55">
        <f>BAWANA!AE55+BAWANA!AF55</f>
        <v>25.96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212.04</v>
      </c>
      <c r="E56">
        <f>BAWANA!AM56</f>
        <v>0</v>
      </c>
      <c r="F56">
        <f t="shared" si="4"/>
        <v>256</v>
      </c>
      <c r="G56">
        <f t="shared" si="5"/>
        <v>212.04</v>
      </c>
      <c r="H56" s="112"/>
      <c r="I56">
        <f>BRPL_EOD!AI56+BRPL_EOD!AJ56</f>
        <v>80.819999999999993</v>
      </c>
      <c r="J56">
        <f>BYPL_EOD!AI56+BYPL_EOD!AJ56</f>
        <v>46.74</v>
      </c>
      <c r="K56">
        <f>MES_EOD!AI56+MES_EOD!AJ56</f>
        <v>5</v>
      </c>
      <c r="L56">
        <f>NDMC_EOD!AI56+NDMC_EOD!AJ56</f>
        <v>23</v>
      </c>
      <c r="M56">
        <f>TPDDL_EOD!AI56+TPDDL_EOD!AJ56</f>
        <v>56.48</v>
      </c>
      <c r="N56">
        <f t="shared" si="0"/>
        <v>212.04</v>
      </c>
      <c r="O56" s="112">
        <f t="shared" si="1"/>
        <v>0</v>
      </c>
      <c r="P56">
        <v>80.819999999999993</v>
      </c>
      <c r="Q56">
        <v>46.74</v>
      </c>
      <c r="R56">
        <v>5</v>
      </c>
      <c r="S56">
        <v>23</v>
      </c>
      <c r="T56">
        <v>56.48</v>
      </c>
      <c r="U56" s="114">
        <f t="shared" si="2"/>
        <v>212.04</v>
      </c>
      <c r="V56" s="112">
        <f t="shared" si="3"/>
        <v>0</v>
      </c>
      <c r="Y56">
        <f>BAWANA!AW56+BAWANA!AX56</f>
        <v>32</v>
      </c>
      <c r="Z56">
        <f>BAWANA!BD56+BAWANA!BE56</f>
        <v>25.96</v>
      </c>
      <c r="AA56">
        <f>BAWANA!X56+BAWANA!Y56</f>
        <v>32</v>
      </c>
      <c r="AB56">
        <f>BAWANA!AE56+BAWANA!AF56</f>
        <v>25.96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212.04</v>
      </c>
      <c r="E57">
        <f>BAWANA!AM57</f>
        <v>0</v>
      </c>
      <c r="F57">
        <f t="shared" si="4"/>
        <v>256</v>
      </c>
      <c r="G57">
        <f t="shared" si="5"/>
        <v>212.04</v>
      </c>
      <c r="H57" s="112"/>
      <c r="I57">
        <f>BRPL_EOD!AI57+BRPL_EOD!AJ57</f>
        <v>80.819999999999993</v>
      </c>
      <c r="J57">
        <f>BYPL_EOD!AI57+BYPL_EOD!AJ57</f>
        <v>46.74</v>
      </c>
      <c r="K57">
        <f>MES_EOD!AI57+MES_EOD!AJ57</f>
        <v>5</v>
      </c>
      <c r="L57">
        <f>NDMC_EOD!AI57+NDMC_EOD!AJ57</f>
        <v>23</v>
      </c>
      <c r="M57">
        <f>TPDDL_EOD!AI57+TPDDL_EOD!AJ57</f>
        <v>56.48</v>
      </c>
      <c r="N57">
        <f t="shared" si="0"/>
        <v>212.04</v>
      </c>
      <c r="O57" s="112">
        <f t="shared" si="1"/>
        <v>0</v>
      </c>
      <c r="P57">
        <v>80.819999999999993</v>
      </c>
      <c r="Q57">
        <v>46.74</v>
      </c>
      <c r="R57">
        <v>5</v>
      </c>
      <c r="S57">
        <v>23</v>
      </c>
      <c r="T57">
        <v>56.48</v>
      </c>
      <c r="U57" s="114">
        <f t="shared" si="2"/>
        <v>212.04</v>
      </c>
      <c r="V57" s="112">
        <f t="shared" si="3"/>
        <v>0</v>
      </c>
      <c r="Y57">
        <f>BAWANA!AW57+BAWANA!AX57</f>
        <v>32</v>
      </c>
      <c r="Z57">
        <f>BAWANA!BD57+BAWANA!BE57</f>
        <v>25.96</v>
      </c>
      <c r="AA57">
        <f>BAWANA!X57+BAWANA!Y57</f>
        <v>32</v>
      </c>
      <c r="AB57">
        <f>BAWANA!AE57+BAWANA!AF57</f>
        <v>25.96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212.04</v>
      </c>
      <c r="E58">
        <f>BAWANA!AM58</f>
        <v>0</v>
      </c>
      <c r="F58">
        <f t="shared" si="4"/>
        <v>256</v>
      </c>
      <c r="G58">
        <f t="shared" si="5"/>
        <v>212.04</v>
      </c>
      <c r="H58" s="112"/>
      <c r="I58">
        <f>BRPL_EOD!AI58+BRPL_EOD!AJ58</f>
        <v>80.819999999999993</v>
      </c>
      <c r="J58">
        <f>BYPL_EOD!AI58+BYPL_EOD!AJ58</f>
        <v>46.74</v>
      </c>
      <c r="K58">
        <f>MES_EOD!AI58+MES_EOD!AJ58</f>
        <v>5</v>
      </c>
      <c r="L58">
        <f>NDMC_EOD!AI58+NDMC_EOD!AJ58</f>
        <v>23</v>
      </c>
      <c r="M58">
        <f>TPDDL_EOD!AI58+TPDDL_EOD!AJ58</f>
        <v>56.48</v>
      </c>
      <c r="N58">
        <f t="shared" si="0"/>
        <v>212.04</v>
      </c>
      <c r="O58" s="112">
        <f t="shared" si="1"/>
        <v>0</v>
      </c>
      <c r="P58">
        <v>80.819999999999993</v>
      </c>
      <c r="Q58">
        <v>46.74</v>
      </c>
      <c r="R58">
        <v>5</v>
      </c>
      <c r="S58">
        <v>23</v>
      </c>
      <c r="T58">
        <v>56.48</v>
      </c>
      <c r="U58" s="114">
        <f t="shared" si="2"/>
        <v>212.04</v>
      </c>
      <c r="V58" s="112">
        <f t="shared" si="3"/>
        <v>0</v>
      </c>
      <c r="Y58">
        <f>BAWANA!AW58+BAWANA!AX58</f>
        <v>32</v>
      </c>
      <c r="Z58">
        <f>BAWANA!BD58+BAWANA!BE58</f>
        <v>25.96</v>
      </c>
      <c r="AA58">
        <f>BAWANA!X58+BAWANA!Y58</f>
        <v>32</v>
      </c>
      <c r="AB58">
        <f>BAWANA!AE58+BAWANA!AF58</f>
        <v>25.96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212.04</v>
      </c>
      <c r="E59">
        <f>BAWANA!AM59</f>
        <v>0</v>
      </c>
      <c r="F59">
        <f t="shared" si="4"/>
        <v>256</v>
      </c>
      <c r="G59">
        <f t="shared" si="5"/>
        <v>212.04</v>
      </c>
      <c r="H59" s="112"/>
      <c r="I59">
        <f>BRPL_EOD!AI59+BRPL_EOD!AJ59</f>
        <v>80.819999999999993</v>
      </c>
      <c r="J59">
        <f>BYPL_EOD!AI59+BYPL_EOD!AJ59</f>
        <v>46.74</v>
      </c>
      <c r="K59">
        <f>MES_EOD!AI59+MES_EOD!AJ59</f>
        <v>5</v>
      </c>
      <c r="L59">
        <f>NDMC_EOD!AI59+NDMC_EOD!AJ59</f>
        <v>23</v>
      </c>
      <c r="M59">
        <f>TPDDL_EOD!AI59+TPDDL_EOD!AJ59</f>
        <v>56.48</v>
      </c>
      <c r="N59">
        <f t="shared" si="0"/>
        <v>212.04</v>
      </c>
      <c r="O59" s="112">
        <f t="shared" si="1"/>
        <v>0</v>
      </c>
      <c r="P59">
        <v>80.819999999999993</v>
      </c>
      <c r="Q59">
        <v>46.74</v>
      </c>
      <c r="R59">
        <v>5</v>
      </c>
      <c r="S59">
        <v>23</v>
      </c>
      <c r="T59">
        <v>56.48</v>
      </c>
      <c r="U59" s="114">
        <f t="shared" si="2"/>
        <v>212.04</v>
      </c>
      <c r="V59" s="112">
        <f t="shared" si="3"/>
        <v>0</v>
      </c>
      <c r="Y59">
        <f>BAWANA!AW59+BAWANA!AX59</f>
        <v>32</v>
      </c>
      <c r="Z59">
        <f>BAWANA!BD59+BAWANA!BE59</f>
        <v>25.96</v>
      </c>
      <c r="AA59">
        <f>BAWANA!X59+BAWANA!Y59</f>
        <v>32</v>
      </c>
      <c r="AB59">
        <f>BAWANA!AE59+BAWANA!AF59</f>
        <v>25.96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212.04</v>
      </c>
      <c r="E60">
        <f>BAWANA!AM60</f>
        <v>0</v>
      </c>
      <c r="F60">
        <f t="shared" si="4"/>
        <v>256</v>
      </c>
      <c r="G60">
        <f t="shared" si="5"/>
        <v>212.04</v>
      </c>
      <c r="H60" s="112"/>
      <c r="I60">
        <f>BRPL_EOD!AI60+BRPL_EOD!AJ60</f>
        <v>80.819999999999993</v>
      </c>
      <c r="J60">
        <f>BYPL_EOD!AI60+BYPL_EOD!AJ60</f>
        <v>46.74</v>
      </c>
      <c r="K60">
        <f>MES_EOD!AI60+MES_EOD!AJ60</f>
        <v>5</v>
      </c>
      <c r="L60">
        <f>NDMC_EOD!AI60+NDMC_EOD!AJ60</f>
        <v>23</v>
      </c>
      <c r="M60">
        <f>TPDDL_EOD!AI60+TPDDL_EOD!AJ60</f>
        <v>56.48</v>
      </c>
      <c r="N60">
        <f t="shared" si="0"/>
        <v>212.04</v>
      </c>
      <c r="O60" s="112">
        <f t="shared" si="1"/>
        <v>0</v>
      </c>
      <c r="P60">
        <v>80.819999999999993</v>
      </c>
      <c r="Q60">
        <v>46.74</v>
      </c>
      <c r="R60">
        <v>5</v>
      </c>
      <c r="S60">
        <v>23</v>
      </c>
      <c r="T60">
        <v>56.48</v>
      </c>
      <c r="U60" s="114">
        <f t="shared" si="2"/>
        <v>212.04</v>
      </c>
      <c r="V60" s="112">
        <f t="shared" si="3"/>
        <v>0</v>
      </c>
      <c r="Y60">
        <f>BAWANA!AW60+BAWANA!AX60</f>
        <v>32</v>
      </c>
      <c r="Z60">
        <f>BAWANA!BD60+BAWANA!BE60</f>
        <v>25.96</v>
      </c>
      <c r="AA60">
        <f>BAWANA!X60+BAWANA!Y60</f>
        <v>32</v>
      </c>
      <c r="AB60">
        <f>BAWANA!AE60+BAWANA!AF60</f>
        <v>25.96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216.74</v>
      </c>
      <c r="E61">
        <f>BAWANA!AM61</f>
        <v>0</v>
      </c>
      <c r="F61">
        <f t="shared" si="4"/>
        <v>256</v>
      </c>
      <c r="G61">
        <f t="shared" si="5"/>
        <v>216.74</v>
      </c>
      <c r="H61" s="112"/>
      <c r="I61">
        <f>BRPL_EOD!AI61+BRPL_EOD!AJ61</f>
        <v>82.89</v>
      </c>
      <c r="J61">
        <f>BYPL_EOD!AI61+BYPL_EOD!AJ61</f>
        <v>47.93</v>
      </c>
      <c r="K61">
        <f>MES_EOD!AI61+MES_EOD!AJ61</f>
        <v>5</v>
      </c>
      <c r="L61">
        <f>NDMC_EOD!AI61+NDMC_EOD!AJ61</f>
        <v>23</v>
      </c>
      <c r="M61">
        <f>TPDDL_EOD!AI61+TPDDL_EOD!AJ61</f>
        <v>57.92</v>
      </c>
      <c r="N61">
        <f t="shared" si="0"/>
        <v>216.74</v>
      </c>
      <c r="O61" s="112">
        <f t="shared" si="1"/>
        <v>0</v>
      </c>
      <c r="P61">
        <v>82.89</v>
      </c>
      <c r="Q61">
        <v>47.93</v>
      </c>
      <c r="R61">
        <v>5</v>
      </c>
      <c r="S61">
        <v>23</v>
      </c>
      <c r="T61">
        <v>57.92</v>
      </c>
      <c r="U61" s="114">
        <f t="shared" si="2"/>
        <v>216.74</v>
      </c>
      <c r="V61" s="112">
        <f t="shared" si="3"/>
        <v>0</v>
      </c>
      <c r="Y61">
        <f>BAWANA!AW61+BAWANA!AX61</f>
        <v>26.63</v>
      </c>
      <c r="Z61">
        <f>BAWANA!BD61+BAWANA!BE61</f>
        <v>26.63</v>
      </c>
      <c r="AA61">
        <f>BAWANA!X61+BAWANA!Y61</f>
        <v>26.63</v>
      </c>
      <c r="AB61">
        <f>BAWANA!AE61+BAWANA!AF61</f>
        <v>26.63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216.74</v>
      </c>
      <c r="E62">
        <f>BAWANA!AM62</f>
        <v>0</v>
      </c>
      <c r="F62">
        <f t="shared" si="4"/>
        <v>256</v>
      </c>
      <c r="G62">
        <f t="shared" si="5"/>
        <v>216.74</v>
      </c>
      <c r="H62" s="112"/>
      <c r="I62">
        <f>BRPL_EOD!AI62+BRPL_EOD!AJ62</f>
        <v>82.89</v>
      </c>
      <c r="J62">
        <f>BYPL_EOD!AI62+BYPL_EOD!AJ62</f>
        <v>47.93</v>
      </c>
      <c r="K62">
        <f>MES_EOD!AI62+MES_EOD!AJ62</f>
        <v>5</v>
      </c>
      <c r="L62">
        <f>NDMC_EOD!AI62+NDMC_EOD!AJ62</f>
        <v>23</v>
      </c>
      <c r="M62">
        <f>TPDDL_EOD!AI62+TPDDL_EOD!AJ62</f>
        <v>57.92</v>
      </c>
      <c r="N62">
        <f t="shared" si="0"/>
        <v>216.74</v>
      </c>
      <c r="O62" s="112">
        <f t="shared" si="1"/>
        <v>0</v>
      </c>
      <c r="P62">
        <v>82.89</v>
      </c>
      <c r="Q62">
        <v>47.93</v>
      </c>
      <c r="R62">
        <v>5</v>
      </c>
      <c r="S62">
        <v>23</v>
      </c>
      <c r="T62">
        <v>57.92</v>
      </c>
      <c r="U62" s="114">
        <f t="shared" si="2"/>
        <v>216.74</v>
      </c>
      <c r="V62" s="112">
        <f t="shared" si="3"/>
        <v>0</v>
      </c>
      <c r="Y62">
        <f>BAWANA!AW62+BAWANA!AX62</f>
        <v>26.63</v>
      </c>
      <c r="Z62">
        <f>BAWANA!BD62+BAWANA!BE62</f>
        <v>26.63</v>
      </c>
      <c r="AA62">
        <f>BAWANA!X62+BAWANA!Y62</f>
        <v>26.63</v>
      </c>
      <c r="AB62">
        <f>BAWANA!AE62+BAWANA!AF62</f>
        <v>26.63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216.74</v>
      </c>
      <c r="E63">
        <f>BAWANA!AM63</f>
        <v>0</v>
      </c>
      <c r="F63">
        <f t="shared" si="4"/>
        <v>256</v>
      </c>
      <c r="G63">
        <f t="shared" si="5"/>
        <v>216.74</v>
      </c>
      <c r="H63" s="112"/>
      <c r="I63">
        <f>BRPL_EOD!AI63+BRPL_EOD!AJ63</f>
        <v>82.89</v>
      </c>
      <c r="J63">
        <f>BYPL_EOD!AI63+BYPL_EOD!AJ63</f>
        <v>47.93</v>
      </c>
      <c r="K63">
        <f>MES_EOD!AI63+MES_EOD!AJ63</f>
        <v>5</v>
      </c>
      <c r="L63">
        <f>NDMC_EOD!AI63+NDMC_EOD!AJ63</f>
        <v>23</v>
      </c>
      <c r="M63">
        <f>TPDDL_EOD!AI63+TPDDL_EOD!AJ63</f>
        <v>57.92</v>
      </c>
      <c r="N63">
        <f t="shared" si="0"/>
        <v>216.74</v>
      </c>
      <c r="O63" s="112">
        <f t="shared" si="1"/>
        <v>0</v>
      </c>
      <c r="P63">
        <v>82.89</v>
      </c>
      <c r="Q63">
        <v>47.93</v>
      </c>
      <c r="R63">
        <v>5</v>
      </c>
      <c r="S63">
        <v>23</v>
      </c>
      <c r="T63">
        <v>57.92</v>
      </c>
      <c r="U63" s="114">
        <f t="shared" si="2"/>
        <v>216.74</v>
      </c>
      <c r="V63" s="112">
        <f t="shared" si="3"/>
        <v>0</v>
      </c>
      <c r="Y63">
        <f>BAWANA!AW63+BAWANA!AX63</f>
        <v>26.63</v>
      </c>
      <c r="Z63">
        <f>BAWANA!BD63+BAWANA!BE63</f>
        <v>26.63</v>
      </c>
      <c r="AA63">
        <f>BAWANA!X63+BAWANA!Y63</f>
        <v>26.63</v>
      </c>
      <c r="AB63">
        <f>BAWANA!AE63+BAWANA!AF63</f>
        <v>26.63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216.74</v>
      </c>
      <c r="E64">
        <f>BAWANA!AM64</f>
        <v>0</v>
      </c>
      <c r="F64">
        <f t="shared" si="4"/>
        <v>256</v>
      </c>
      <c r="G64">
        <f t="shared" si="5"/>
        <v>216.74</v>
      </c>
      <c r="H64" s="112"/>
      <c r="I64">
        <f>BRPL_EOD!AI64+BRPL_EOD!AJ64</f>
        <v>82.89</v>
      </c>
      <c r="J64">
        <f>BYPL_EOD!AI64+BYPL_EOD!AJ64</f>
        <v>47.93</v>
      </c>
      <c r="K64">
        <f>MES_EOD!AI64+MES_EOD!AJ64</f>
        <v>5</v>
      </c>
      <c r="L64">
        <f>NDMC_EOD!AI64+NDMC_EOD!AJ64</f>
        <v>23</v>
      </c>
      <c r="M64">
        <f>TPDDL_EOD!AI64+TPDDL_EOD!AJ64</f>
        <v>57.92</v>
      </c>
      <c r="N64">
        <f t="shared" si="0"/>
        <v>216.74</v>
      </c>
      <c r="O64" s="112">
        <f t="shared" si="1"/>
        <v>0</v>
      </c>
      <c r="P64">
        <v>82.89</v>
      </c>
      <c r="Q64">
        <v>47.93</v>
      </c>
      <c r="R64">
        <v>5</v>
      </c>
      <c r="S64">
        <v>23</v>
      </c>
      <c r="T64">
        <v>57.92</v>
      </c>
      <c r="U64" s="114">
        <f t="shared" si="2"/>
        <v>216.74</v>
      </c>
      <c r="V64" s="112">
        <f t="shared" si="3"/>
        <v>0</v>
      </c>
      <c r="Y64">
        <f>BAWANA!AW64+BAWANA!AX64</f>
        <v>26.63</v>
      </c>
      <c r="Z64">
        <f>BAWANA!BD64+BAWANA!BE64</f>
        <v>26.63</v>
      </c>
      <c r="AA64">
        <f>BAWANA!X64+BAWANA!Y64</f>
        <v>26.63</v>
      </c>
      <c r="AB64">
        <f>BAWANA!AE64+BAWANA!AF64</f>
        <v>26.63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216.74</v>
      </c>
      <c r="E65">
        <f>BAWANA!AM65</f>
        <v>0</v>
      </c>
      <c r="F65">
        <f t="shared" si="4"/>
        <v>256</v>
      </c>
      <c r="G65">
        <f t="shared" si="5"/>
        <v>216.74</v>
      </c>
      <c r="H65" s="112"/>
      <c r="I65">
        <f>BRPL_EOD!AI65+BRPL_EOD!AJ65</f>
        <v>82.89</v>
      </c>
      <c r="J65">
        <f>BYPL_EOD!AI65+BYPL_EOD!AJ65</f>
        <v>47.93</v>
      </c>
      <c r="K65">
        <f>MES_EOD!AI65+MES_EOD!AJ65</f>
        <v>5</v>
      </c>
      <c r="L65">
        <f>NDMC_EOD!AI65+NDMC_EOD!AJ65</f>
        <v>23</v>
      </c>
      <c r="M65">
        <f>TPDDL_EOD!AI65+TPDDL_EOD!AJ65</f>
        <v>57.92</v>
      </c>
      <c r="N65">
        <f t="shared" si="0"/>
        <v>216.74</v>
      </c>
      <c r="O65" s="112">
        <f t="shared" si="1"/>
        <v>0</v>
      </c>
      <c r="P65">
        <v>82.89</v>
      </c>
      <c r="Q65">
        <v>47.93</v>
      </c>
      <c r="R65">
        <v>5</v>
      </c>
      <c r="S65">
        <v>23</v>
      </c>
      <c r="T65">
        <v>57.92</v>
      </c>
      <c r="U65" s="114">
        <f t="shared" si="2"/>
        <v>216.74</v>
      </c>
      <c r="V65" s="112">
        <f t="shared" si="3"/>
        <v>0</v>
      </c>
      <c r="Y65">
        <f>BAWANA!AW65+BAWANA!AX65</f>
        <v>26.63</v>
      </c>
      <c r="Z65">
        <f>BAWANA!BD65+BAWANA!BE65</f>
        <v>26.63</v>
      </c>
      <c r="AA65">
        <f>BAWANA!X65+BAWANA!Y65</f>
        <v>26.63</v>
      </c>
      <c r="AB65">
        <f>BAWANA!AE65+BAWANA!AF65</f>
        <v>26.63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216.74</v>
      </c>
      <c r="E66">
        <f>BAWANA!AM66</f>
        <v>0</v>
      </c>
      <c r="F66">
        <f t="shared" si="4"/>
        <v>256</v>
      </c>
      <c r="G66">
        <f t="shared" si="5"/>
        <v>216.74</v>
      </c>
      <c r="H66" s="112"/>
      <c r="I66">
        <f>BRPL_EOD!AI66+BRPL_EOD!AJ66</f>
        <v>82.89</v>
      </c>
      <c r="J66">
        <f>BYPL_EOD!AI66+BYPL_EOD!AJ66</f>
        <v>47.93</v>
      </c>
      <c r="K66">
        <f>MES_EOD!AI66+MES_EOD!AJ66</f>
        <v>5</v>
      </c>
      <c r="L66">
        <f>NDMC_EOD!AI66+NDMC_EOD!AJ66</f>
        <v>23</v>
      </c>
      <c r="M66">
        <f>TPDDL_EOD!AI66+TPDDL_EOD!AJ66</f>
        <v>57.92</v>
      </c>
      <c r="N66">
        <f t="shared" si="0"/>
        <v>216.74</v>
      </c>
      <c r="O66" s="112">
        <f t="shared" si="1"/>
        <v>0</v>
      </c>
      <c r="P66">
        <v>82.89</v>
      </c>
      <c r="Q66">
        <v>47.93</v>
      </c>
      <c r="R66">
        <v>5</v>
      </c>
      <c r="S66">
        <v>23</v>
      </c>
      <c r="T66">
        <v>57.92</v>
      </c>
      <c r="U66" s="114">
        <f t="shared" si="2"/>
        <v>216.74</v>
      </c>
      <c r="V66" s="112">
        <f t="shared" si="3"/>
        <v>0</v>
      </c>
      <c r="Y66">
        <f>BAWANA!AW66+BAWANA!AX66</f>
        <v>26.63</v>
      </c>
      <c r="Z66">
        <f>BAWANA!BD66+BAWANA!BE66</f>
        <v>26.63</v>
      </c>
      <c r="AA66">
        <f>BAWANA!X66+BAWANA!Y66</f>
        <v>26.63</v>
      </c>
      <c r="AB66">
        <f>BAWANA!AE66+BAWANA!AF66</f>
        <v>26.63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216.74</v>
      </c>
      <c r="E67">
        <f>BAWANA!AM67</f>
        <v>0</v>
      </c>
      <c r="F67">
        <f t="shared" si="4"/>
        <v>256</v>
      </c>
      <c r="G67">
        <f t="shared" si="5"/>
        <v>216.74</v>
      </c>
      <c r="H67" s="112"/>
      <c r="I67">
        <f>BRPL_EOD!AI67+BRPL_EOD!AJ67</f>
        <v>82.89</v>
      </c>
      <c r="J67">
        <f>BYPL_EOD!AI67+BYPL_EOD!AJ67</f>
        <v>47.93</v>
      </c>
      <c r="K67">
        <f>MES_EOD!AI67+MES_EOD!AJ67</f>
        <v>5</v>
      </c>
      <c r="L67">
        <f>NDMC_EOD!AI67+NDMC_EOD!AJ67</f>
        <v>23</v>
      </c>
      <c r="M67">
        <f>TPDDL_EOD!AI67+TPDDL_EOD!AJ67</f>
        <v>57.92</v>
      </c>
      <c r="N67">
        <f t="shared" ref="N67:N98" si="7">SUM(I67:M67)</f>
        <v>216.74</v>
      </c>
      <c r="O67" s="112">
        <f t="shared" ref="O67:O98" si="8">G67-N67</f>
        <v>0</v>
      </c>
      <c r="P67">
        <v>82.89</v>
      </c>
      <c r="Q67">
        <v>47.93</v>
      </c>
      <c r="R67">
        <v>5</v>
      </c>
      <c r="S67">
        <v>23</v>
      </c>
      <c r="T67">
        <v>57.92</v>
      </c>
      <c r="U67" s="114">
        <f t="shared" ref="U67:U98" si="9">SUM(P67:T67)</f>
        <v>216.74</v>
      </c>
      <c r="V67" s="112">
        <f t="shared" ref="V67:V99" si="10">G67-U67</f>
        <v>0</v>
      </c>
      <c r="Y67">
        <f>BAWANA!AW67+BAWANA!AX67</f>
        <v>26.63</v>
      </c>
      <c r="Z67">
        <f>BAWANA!BD67+BAWANA!BE67</f>
        <v>26.63</v>
      </c>
      <c r="AA67">
        <f>BAWANA!X67+BAWANA!Y67</f>
        <v>26.63</v>
      </c>
      <c r="AB67">
        <f>BAWANA!AE67+BAWANA!AF67</f>
        <v>26.63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216.74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216.74</v>
      </c>
      <c r="H68" s="112"/>
      <c r="I68">
        <f>BRPL_EOD!AI68+BRPL_EOD!AJ68</f>
        <v>82.89</v>
      </c>
      <c r="J68">
        <f>BYPL_EOD!AI68+BYPL_EOD!AJ68</f>
        <v>47.93</v>
      </c>
      <c r="K68">
        <f>MES_EOD!AI68+MES_EOD!AJ68</f>
        <v>5</v>
      </c>
      <c r="L68">
        <f>NDMC_EOD!AI68+NDMC_EOD!AJ68</f>
        <v>23</v>
      </c>
      <c r="M68">
        <f>TPDDL_EOD!AI68+TPDDL_EOD!AJ68</f>
        <v>57.92</v>
      </c>
      <c r="N68">
        <f t="shared" si="7"/>
        <v>216.74</v>
      </c>
      <c r="O68" s="112">
        <f t="shared" si="8"/>
        <v>0</v>
      </c>
      <c r="P68">
        <v>82.89</v>
      </c>
      <c r="Q68">
        <v>47.93</v>
      </c>
      <c r="R68">
        <v>5</v>
      </c>
      <c r="S68">
        <v>23</v>
      </c>
      <c r="T68">
        <v>57.92</v>
      </c>
      <c r="U68" s="114">
        <f t="shared" si="9"/>
        <v>216.74</v>
      </c>
      <c r="V68" s="112">
        <f t="shared" si="10"/>
        <v>0</v>
      </c>
      <c r="Y68">
        <f>BAWANA!AW68+BAWANA!AX68</f>
        <v>26.63</v>
      </c>
      <c r="Z68">
        <f>BAWANA!BD68+BAWANA!BE68</f>
        <v>26.63</v>
      </c>
      <c r="AA68">
        <f>BAWANA!X68+BAWANA!Y68</f>
        <v>26.63</v>
      </c>
      <c r="AB68">
        <f>BAWANA!AE68+BAWANA!AF68</f>
        <v>26.63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216.74</v>
      </c>
      <c r="E69">
        <f>BAWANA!AM69</f>
        <v>0</v>
      </c>
      <c r="F69">
        <f t="shared" si="11"/>
        <v>256</v>
      </c>
      <c r="G69">
        <f t="shared" si="12"/>
        <v>216.74</v>
      </c>
      <c r="H69" s="112"/>
      <c r="I69">
        <f>BRPL_EOD!AI69+BRPL_EOD!AJ69</f>
        <v>82.89</v>
      </c>
      <c r="J69">
        <f>BYPL_EOD!AI69+BYPL_EOD!AJ69</f>
        <v>47.93</v>
      </c>
      <c r="K69">
        <f>MES_EOD!AI69+MES_EOD!AJ69</f>
        <v>5</v>
      </c>
      <c r="L69">
        <f>NDMC_EOD!AI69+NDMC_EOD!AJ69</f>
        <v>23</v>
      </c>
      <c r="M69">
        <f>TPDDL_EOD!AI69+TPDDL_EOD!AJ69</f>
        <v>57.92</v>
      </c>
      <c r="N69">
        <f t="shared" si="7"/>
        <v>216.74</v>
      </c>
      <c r="O69" s="112">
        <f t="shared" si="8"/>
        <v>0</v>
      </c>
      <c r="P69">
        <v>82.89</v>
      </c>
      <c r="Q69">
        <v>47.93</v>
      </c>
      <c r="R69">
        <v>5</v>
      </c>
      <c r="S69">
        <v>23</v>
      </c>
      <c r="T69">
        <v>57.92</v>
      </c>
      <c r="U69" s="114">
        <f t="shared" si="9"/>
        <v>216.74</v>
      </c>
      <c r="V69" s="112">
        <f t="shared" si="10"/>
        <v>0</v>
      </c>
      <c r="Y69">
        <f>BAWANA!AW69+BAWANA!AX69</f>
        <v>26.63</v>
      </c>
      <c r="Z69">
        <f>BAWANA!BD69+BAWANA!BE69</f>
        <v>26.63</v>
      </c>
      <c r="AA69">
        <f>BAWANA!X69+BAWANA!Y69</f>
        <v>26.63</v>
      </c>
      <c r="AB69">
        <f>BAWANA!AE69+BAWANA!AF69</f>
        <v>26.63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216.74</v>
      </c>
      <c r="E70">
        <f>BAWANA!AM70</f>
        <v>0</v>
      </c>
      <c r="F70">
        <f t="shared" si="11"/>
        <v>256</v>
      </c>
      <c r="G70">
        <f t="shared" si="12"/>
        <v>216.74</v>
      </c>
      <c r="H70" s="112"/>
      <c r="I70">
        <f>BRPL_EOD!AI70+BRPL_EOD!AJ70</f>
        <v>82.89</v>
      </c>
      <c r="J70">
        <f>BYPL_EOD!AI70+BYPL_EOD!AJ70</f>
        <v>47.93</v>
      </c>
      <c r="K70">
        <f>MES_EOD!AI70+MES_EOD!AJ70</f>
        <v>5</v>
      </c>
      <c r="L70">
        <f>NDMC_EOD!AI70+NDMC_EOD!AJ70</f>
        <v>23</v>
      </c>
      <c r="M70">
        <f>TPDDL_EOD!AI70+TPDDL_EOD!AJ70</f>
        <v>57.92</v>
      </c>
      <c r="N70">
        <f t="shared" si="7"/>
        <v>216.74</v>
      </c>
      <c r="O70" s="112">
        <f t="shared" si="8"/>
        <v>0</v>
      </c>
      <c r="P70">
        <v>82.89</v>
      </c>
      <c r="Q70">
        <v>47.93</v>
      </c>
      <c r="R70">
        <v>5</v>
      </c>
      <c r="S70">
        <v>23</v>
      </c>
      <c r="T70">
        <v>57.92</v>
      </c>
      <c r="U70" s="114">
        <f t="shared" si="9"/>
        <v>216.74</v>
      </c>
      <c r="V70" s="112">
        <f t="shared" si="10"/>
        <v>0</v>
      </c>
      <c r="Y70">
        <f>BAWANA!AW70+BAWANA!AX70</f>
        <v>26.63</v>
      </c>
      <c r="Z70">
        <f>BAWANA!BD70+BAWANA!BE70</f>
        <v>26.63</v>
      </c>
      <c r="AA70">
        <f>BAWANA!X70+BAWANA!Y70</f>
        <v>26.63</v>
      </c>
      <c r="AB70">
        <f>BAWANA!AE70+BAWANA!AF70</f>
        <v>26.63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216.74</v>
      </c>
      <c r="E71">
        <f>BAWANA!AM71</f>
        <v>0</v>
      </c>
      <c r="F71">
        <f t="shared" si="11"/>
        <v>256</v>
      </c>
      <c r="G71">
        <f t="shared" si="12"/>
        <v>216.74</v>
      </c>
      <c r="H71" s="112"/>
      <c r="I71">
        <f>BRPL_EOD!AI71+BRPL_EOD!AJ71</f>
        <v>82.89</v>
      </c>
      <c r="J71">
        <f>BYPL_EOD!AI71+BYPL_EOD!AJ71</f>
        <v>47.93</v>
      </c>
      <c r="K71">
        <f>MES_EOD!AI71+MES_EOD!AJ71</f>
        <v>5</v>
      </c>
      <c r="L71">
        <f>NDMC_EOD!AI71+NDMC_EOD!AJ71</f>
        <v>23</v>
      </c>
      <c r="M71">
        <f>TPDDL_EOD!AI71+TPDDL_EOD!AJ71</f>
        <v>57.92</v>
      </c>
      <c r="N71">
        <f t="shared" si="7"/>
        <v>216.74</v>
      </c>
      <c r="O71" s="112">
        <f t="shared" si="8"/>
        <v>0</v>
      </c>
      <c r="P71">
        <v>82.89</v>
      </c>
      <c r="Q71">
        <v>47.93</v>
      </c>
      <c r="R71">
        <v>5</v>
      </c>
      <c r="S71">
        <v>23</v>
      </c>
      <c r="T71">
        <v>57.92</v>
      </c>
      <c r="U71" s="114">
        <f t="shared" si="9"/>
        <v>216.74</v>
      </c>
      <c r="V71" s="112">
        <f t="shared" si="10"/>
        <v>0</v>
      </c>
      <c r="Y71">
        <f>BAWANA!AW71+BAWANA!AX71</f>
        <v>26.63</v>
      </c>
      <c r="Z71">
        <f>BAWANA!BD71+BAWANA!BE71</f>
        <v>26.63</v>
      </c>
      <c r="AA71">
        <f>BAWANA!X71+BAWANA!Y71</f>
        <v>26.63</v>
      </c>
      <c r="AB71">
        <f>BAWANA!AE71+BAWANA!AF71</f>
        <v>26.63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216.74</v>
      </c>
      <c r="E72">
        <f>BAWANA!AM72</f>
        <v>0</v>
      </c>
      <c r="F72">
        <f t="shared" si="11"/>
        <v>256</v>
      </c>
      <c r="G72">
        <f t="shared" si="12"/>
        <v>216.74</v>
      </c>
      <c r="H72" s="112"/>
      <c r="I72">
        <f>BRPL_EOD!AI72+BRPL_EOD!AJ72</f>
        <v>82.89</v>
      </c>
      <c r="J72">
        <f>BYPL_EOD!AI72+BYPL_EOD!AJ72</f>
        <v>47.93</v>
      </c>
      <c r="K72">
        <f>MES_EOD!AI72+MES_EOD!AJ72</f>
        <v>5</v>
      </c>
      <c r="L72">
        <f>NDMC_EOD!AI72+NDMC_EOD!AJ72</f>
        <v>23</v>
      </c>
      <c r="M72">
        <f>TPDDL_EOD!AI72+TPDDL_EOD!AJ72</f>
        <v>57.92</v>
      </c>
      <c r="N72">
        <f t="shared" si="7"/>
        <v>216.74</v>
      </c>
      <c r="O72" s="112">
        <f t="shared" si="8"/>
        <v>0</v>
      </c>
      <c r="P72">
        <v>82.89</v>
      </c>
      <c r="Q72">
        <v>47.93</v>
      </c>
      <c r="R72">
        <v>5</v>
      </c>
      <c r="S72">
        <v>23</v>
      </c>
      <c r="T72">
        <v>57.92</v>
      </c>
      <c r="U72" s="114">
        <f t="shared" si="9"/>
        <v>216.74</v>
      </c>
      <c r="V72" s="112">
        <f t="shared" si="10"/>
        <v>0</v>
      </c>
      <c r="Y72">
        <f>BAWANA!AW72+BAWANA!AX72</f>
        <v>26.63</v>
      </c>
      <c r="Z72">
        <f>BAWANA!BD72+BAWANA!BE72</f>
        <v>26.63</v>
      </c>
      <c r="AA72">
        <f>BAWANA!X72+BAWANA!Y72</f>
        <v>26.63</v>
      </c>
      <c r="AB72">
        <f>BAWANA!AE72+BAWANA!AF72</f>
        <v>26.63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216.74</v>
      </c>
      <c r="E73">
        <f>BAWANA!AM73</f>
        <v>0</v>
      </c>
      <c r="F73">
        <f t="shared" si="11"/>
        <v>256</v>
      </c>
      <c r="G73">
        <f t="shared" si="12"/>
        <v>216.74</v>
      </c>
      <c r="H73" s="112"/>
      <c r="I73">
        <f>BRPL_EOD!AI73+BRPL_EOD!AJ73</f>
        <v>82.89</v>
      </c>
      <c r="J73">
        <f>BYPL_EOD!AI73+BYPL_EOD!AJ73</f>
        <v>47.93</v>
      </c>
      <c r="K73">
        <f>MES_EOD!AI73+MES_EOD!AJ73</f>
        <v>5</v>
      </c>
      <c r="L73">
        <f>NDMC_EOD!AI73+NDMC_EOD!AJ73</f>
        <v>23</v>
      </c>
      <c r="M73">
        <f>TPDDL_EOD!AI73+TPDDL_EOD!AJ73</f>
        <v>57.92</v>
      </c>
      <c r="N73">
        <f t="shared" si="7"/>
        <v>216.74</v>
      </c>
      <c r="O73" s="112">
        <f t="shared" si="8"/>
        <v>0</v>
      </c>
      <c r="P73">
        <v>82.89</v>
      </c>
      <c r="Q73">
        <v>47.93</v>
      </c>
      <c r="R73">
        <v>5</v>
      </c>
      <c r="S73">
        <v>23</v>
      </c>
      <c r="T73">
        <v>57.92</v>
      </c>
      <c r="U73" s="114">
        <f t="shared" si="9"/>
        <v>216.74</v>
      </c>
      <c r="V73" s="112">
        <f t="shared" si="10"/>
        <v>0</v>
      </c>
      <c r="Y73">
        <f>BAWANA!AW73+BAWANA!AX73</f>
        <v>26.63</v>
      </c>
      <c r="Z73">
        <f>BAWANA!BD73+BAWANA!BE73</f>
        <v>26.63</v>
      </c>
      <c r="AA73">
        <f>BAWANA!X73+BAWANA!Y73</f>
        <v>26.63</v>
      </c>
      <c r="AB73">
        <f>BAWANA!AE73+BAWANA!AF73</f>
        <v>26.63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216.74</v>
      </c>
      <c r="E74">
        <f>BAWANA!AM74</f>
        <v>0</v>
      </c>
      <c r="F74">
        <f t="shared" si="11"/>
        <v>256</v>
      </c>
      <c r="G74">
        <f t="shared" si="12"/>
        <v>216.74</v>
      </c>
      <c r="H74" s="112"/>
      <c r="I74">
        <f>BRPL_EOD!AI74+BRPL_EOD!AJ74</f>
        <v>82.89</v>
      </c>
      <c r="J74">
        <f>BYPL_EOD!AI74+BYPL_EOD!AJ74</f>
        <v>47.93</v>
      </c>
      <c r="K74">
        <f>MES_EOD!AI74+MES_EOD!AJ74</f>
        <v>5</v>
      </c>
      <c r="L74">
        <f>NDMC_EOD!AI74+NDMC_EOD!AJ74</f>
        <v>23</v>
      </c>
      <c r="M74">
        <f>TPDDL_EOD!AI74+TPDDL_EOD!AJ74</f>
        <v>57.92</v>
      </c>
      <c r="N74">
        <f t="shared" si="7"/>
        <v>216.74</v>
      </c>
      <c r="O74" s="112">
        <f t="shared" si="8"/>
        <v>0</v>
      </c>
      <c r="P74">
        <v>82.89</v>
      </c>
      <c r="Q74">
        <v>47.93</v>
      </c>
      <c r="R74">
        <v>5</v>
      </c>
      <c r="S74">
        <v>23</v>
      </c>
      <c r="T74">
        <v>57.92</v>
      </c>
      <c r="U74" s="114">
        <f t="shared" si="9"/>
        <v>216.74</v>
      </c>
      <c r="V74" s="112">
        <f t="shared" si="10"/>
        <v>0</v>
      </c>
      <c r="Y74">
        <f>BAWANA!AW74+BAWANA!AX74</f>
        <v>26.63</v>
      </c>
      <c r="Z74">
        <f>BAWANA!BD74+BAWANA!BE74</f>
        <v>26.63</v>
      </c>
      <c r="AA74">
        <f>BAWANA!X74+BAWANA!Y74</f>
        <v>26.63</v>
      </c>
      <c r="AB74">
        <f>BAWANA!AE74+BAWANA!AF74</f>
        <v>26.63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216.74</v>
      </c>
      <c r="E75">
        <f>BAWANA!AM75</f>
        <v>0</v>
      </c>
      <c r="F75">
        <f t="shared" si="11"/>
        <v>256</v>
      </c>
      <c r="G75">
        <f t="shared" si="12"/>
        <v>216.74</v>
      </c>
      <c r="H75" s="112"/>
      <c r="I75">
        <f>BRPL_EOD!AI75+BRPL_EOD!AJ75</f>
        <v>82.89</v>
      </c>
      <c r="J75">
        <f>BYPL_EOD!AI75+BYPL_EOD!AJ75</f>
        <v>47.93</v>
      </c>
      <c r="K75">
        <f>MES_EOD!AI75+MES_EOD!AJ75</f>
        <v>5</v>
      </c>
      <c r="L75">
        <f>NDMC_EOD!AI75+NDMC_EOD!AJ75</f>
        <v>23</v>
      </c>
      <c r="M75">
        <f>TPDDL_EOD!AI75+TPDDL_EOD!AJ75</f>
        <v>57.92</v>
      </c>
      <c r="N75">
        <f t="shared" si="7"/>
        <v>216.74</v>
      </c>
      <c r="O75" s="112">
        <f t="shared" si="8"/>
        <v>0</v>
      </c>
      <c r="P75">
        <v>82.89</v>
      </c>
      <c r="Q75">
        <v>47.93</v>
      </c>
      <c r="R75">
        <v>5</v>
      </c>
      <c r="S75">
        <v>23</v>
      </c>
      <c r="T75">
        <v>57.92</v>
      </c>
      <c r="U75" s="114">
        <f t="shared" si="9"/>
        <v>216.74</v>
      </c>
      <c r="V75" s="112">
        <f t="shared" si="10"/>
        <v>0</v>
      </c>
      <c r="Y75">
        <f>BAWANA!AW75+BAWANA!AX75</f>
        <v>26.63</v>
      </c>
      <c r="Z75">
        <f>BAWANA!BD75+BAWANA!BE75</f>
        <v>26.63</v>
      </c>
      <c r="AA75">
        <f>BAWANA!X75+BAWANA!Y75</f>
        <v>26.63</v>
      </c>
      <c r="AB75">
        <f>BAWANA!AE75+BAWANA!AF75</f>
        <v>26.63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216.74</v>
      </c>
      <c r="E76">
        <f>BAWANA!AM76</f>
        <v>0</v>
      </c>
      <c r="F76">
        <f t="shared" si="11"/>
        <v>256</v>
      </c>
      <c r="G76">
        <f t="shared" si="12"/>
        <v>216.74</v>
      </c>
      <c r="H76" s="112"/>
      <c r="I76">
        <f>BRPL_EOD!AI76+BRPL_EOD!AJ76</f>
        <v>82.89</v>
      </c>
      <c r="J76">
        <f>BYPL_EOD!AI76+BYPL_EOD!AJ76</f>
        <v>47.93</v>
      </c>
      <c r="K76">
        <f>MES_EOD!AI76+MES_EOD!AJ76</f>
        <v>5</v>
      </c>
      <c r="L76">
        <f>NDMC_EOD!AI76+NDMC_EOD!AJ76</f>
        <v>23</v>
      </c>
      <c r="M76">
        <f>TPDDL_EOD!AI76+TPDDL_EOD!AJ76</f>
        <v>57.92</v>
      </c>
      <c r="N76">
        <f t="shared" si="7"/>
        <v>216.74</v>
      </c>
      <c r="O76" s="112">
        <f t="shared" si="8"/>
        <v>0</v>
      </c>
      <c r="P76">
        <v>82.89</v>
      </c>
      <c r="Q76">
        <v>47.93</v>
      </c>
      <c r="R76">
        <v>5</v>
      </c>
      <c r="S76">
        <v>23</v>
      </c>
      <c r="T76">
        <v>57.92</v>
      </c>
      <c r="U76" s="114">
        <f t="shared" si="9"/>
        <v>216.74</v>
      </c>
      <c r="V76" s="112">
        <f t="shared" si="10"/>
        <v>0</v>
      </c>
      <c r="Y76">
        <f>BAWANA!AW76+BAWANA!AX76</f>
        <v>26.63</v>
      </c>
      <c r="Z76">
        <f>BAWANA!BD76+BAWANA!BE76</f>
        <v>26.63</v>
      </c>
      <c r="AA76">
        <f>BAWANA!X76+BAWANA!Y76</f>
        <v>26.63</v>
      </c>
      <c r="AB76">
        <f>BAWANA!AE76+BAWANA!AF76</f>
        <v>26.63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220.15999999999997</v>
      </c>
      <c r="E77">
        <f>BAWANA!AM77</f>
        <v>0</v>
      </c>
      <c r="F77">
        <f t="shared" si="11"/>
        <v>256</v>
      </c>
      <c r="G77">
        <f t="shared" si="12"/>
        <v>220.15999999999997</v>
      </c>
      <c r="H77" s="112"/>
      <c r="I77">
        <f>BRPL_EOD!AI77+BRPL_EOD!AJ77</f>
        <v>77.56</v>
      </c>
      <c r="J77">
        <f>BYPL_EOD!AI77+BYPL_EOD!AJ77</f>
        <v>45</v>
      </c>
      <c r="K77">
        <f>MES_EOD!AI77+MES_EOD!AJ77</f>
        <v>5</v>
      </c>
      <c r="L77">
        <f>NDMC_EOD!AI77+NDMC_EOD!AJ77</f>
        <v>23</v>
      </c>
      <c r="M77">
        <f>TPDDL_EOD!AI77+TPDDL_EOD!AJ77</f>
        <v>69.61</v>
      </c>
      <c r="N77">
        <f t="shared" si="7"/>
        <v>220.17000000000002</v>
      </c>
      <c r="O77" s="112">
        <f t="shared" si="8"/>
        <v>-1.0000000000047748E-2</v>
      </c>
      <c r="P77">
        <v>77.556477267565953</v>
      </c>
      <c r="Q77">
        <v>44.997956124812632</v>
      </c>
      <c r="R77">
        <v>4.9997729027569591</v>
      </c>
      <c r="S77">
        <v>22.998955352682014</v>
      </c>
      <c r="T77">
        <v>69.606838352182393</v>
      </c>
      <c r="U77" s="114">
        <f t="shared" si="9"/>
        <v>220.15999999999994</v>
      </c>
      <c r="V77" s="112">
        <f t="shared" si="10"/>
        <v>0</v>
      </c>
      <c r="Y77">
        <f>BAWANA!AW77+BAWANA!AX77</f>
        <v>24.92</v>
      </c>
      <c r="Z77">
        <f>BAWANA!BD77+BAWANA!BE77</f>
        <v>24.92</v>
      </c>
      <c r="AA77">
        <f>BAWANA!X77+BAWANA!Y77</f>
        <v>24.92</v>
      </c>
      <c r="AB77">
        <f>BAWANA!AE77+BAWANA!AF77</f>
        <v>24.92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220.15999999999997</v>
      </c>
      <c r="E78">
        <f>BAWANA!AM78</f>
        <v>0</v>
      </c>
      <c r="F78">
        <f t="shared" si="11"/>
        <v>256</v>
      </c>
      <c r="G78">
        <f t="shared" si="12"/>
        <v>220.15999999999997</v>
      </c>
      <c r="H78" s="112"/>
      <c r="I78">
        <f>BRPL_EOD!AI78+BRPL_EOD!AJ78</f>
        <v>77.56</v>
      </c>
      <c r="J78">
        <f>BYPL_EOD!AI78+BYPL_EOD!AJ78</f>
        <v>45</v>
      </c>
      <c r="K78">
        <f>MES_EOD!AI78+MES_EOD!AJ78</f>
        <v>5</v>
      </c>
      <c r="L78">
        <f>NDMC_EOD!AI78+NDMC_EOD!AJ78</f>
        <v>23</v>
      </c>
      <c r="M78">
        <f>TPDDL_EOD!AI78+TPDDL_EOD!AJ78</f>
        <v>69.61</v>
      </c>
      <c r="N78">
        <f t="shared" si="7"/>
        <v>220.17000000000002</v>
      </c>
      <c r="O78" s="112">
        <f t="shared" si="8"/>
        <v>-1.0000000000047748E-2</v>
      </c>
      <c r="P78">
        <v>77.556477267565953</v>
      </c>
      <c r="Q78">
        <v>44.997956124812632</v>
      </c>
      <c r="R78">
        <v>4.9997729027569591</v>
      </c>
      <c r="S78">
        <v>22.998955352682014</v>
      </c>
      <c r="T78">
        <v>69.606838352182393</v>
      </c>
      <c r="U78" s="114">
        <f t="shared" si="9"/>
        <v>220.15999999999994</v>
      </c>
      <c r="V78" s="112">
        <f t="shared" si="10"/>
        <v>0</v>
      </c>
      <c r="Y78">
        <f>BAWANA!AW78+BAWANA!AX78</f>
        <v>24.92</v>
      </c>
      <c r="Z78">
        <f>BAWANA!BD78+BAWANA!BE78</f>
        <v>24.92</v>
      </c>
      <c r="AA78">
        <f>BAWANA!X78+BAWANA!Y78</f>
        <v>24.92</v>
      </c>
      <c r="AB78">
        <f>BAWANA!AE78+BAWANA!AF78</f>
        <v>24.92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220.15999999999997</v>
      </c>
      <c r="E79">
        <f>BAWANA!AM79</f>
        <v>0</v>
      </c>
      <c r="F79">
        <f t="shared" si="11"/>
        <v>256</v>
      </c>
      <c r="G79">
        <f t="shared" si="12"/>
        <v>220.15999999999997</v>
      </c>
      <c r="H79" s="112"/>
      <c r="I79">
        <f>BRPL_EOD!AI79+BRPL_EOD!AJ79</f>
        <v>77.56</v>
      </c>
      <c r="J79">
        <f>BYPL_EOD!AI79+BYPL_EOD!AJ79</f>
        <v>45</v>
      </c>
      <c r="K79">
        <f>MES_EOD!AI79+MES_EOD!AJ79</f>
        <v>5</v>
      </c>
      <c r="L79">
        <f>NDMC_EOD!AI79+NDMC_EOD!AJ79</f>
        <v>23</v>
      </c>
      <c r="M79">
        <f>TPDDL_EOD!AI79+TPDDL_EOD!AJ79</f>
        <v>69.61</v>
      </c>
      <c r="N79">
        <f t="shared" si="7"/>
        <v>220.17000000000002</v>
      </c>
      <c r="O79" s="112">
        <f t="shared" si="8"/>
        <v>-1.0000000000047748E-2</v>
      </c>
      <c r="P79">
        <v>77.556477267565953</v>
      </c>
      <c r="Q79">
        <v>44.997956124812632</v>
      </c>
      <c r="R79">
        <v>4.9997729027569591</v>
      </c>
      <c r="S79">
        <v>22.998955352682014</v>
      </c>
      <c r="T79">
        <v>69.606838352182393</v>
      </c>
      <c r="U79" s="114">
        <f t="shared" si="9"/>
        <v>220.15999999999994</v>
      </c>
      <c r="V79" s="112">
        <f t="shared" si="10"/>
        <v>0</v>
      </c>
      <c r="Y79">
        <f>BAWANA!AW79+BAWANA!AX79</f>
        <v>24.92</v>
      </c>
      <c r="Z79">
        <f>BAWANA!BD79+BAWANA!BE79</f>
        <v>24.92</v>
      </c>
      <c r="AA79">
        <f>BAWANA!X79+BAWANA!Y79</f>
        <v>24.92</v>
      </c>
      <c r="AB79">
        <f>BAWANA!AE79+BAWANA!AF79</f>
        <v>24.92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220.15999999999997</v>
      </c>
      <c r="E80">
        <f>BAWANA!AM80</f>
        <v>0</v>
      </c>
      <c r="F80">
        <f t="shared" si="11"/>
        <v>256</v>
      </c>
      <c r="G80">
        <f t="shared" si="12"/>
        <v>220.15999999999997</v>
      </c>
      <c r="H80" s="112"/>
      <c r="I80">
        <f>BRPL_EOD!AI80+BRPL_EOD!AJ80</f>
        <v>77.56</v>
      </c>
      <c r="J80">
        <f>BYPL_EOD!AI80+BYPL_EOD!AJ80</f>
        <v>45</v>
      </c>
      <c r="K80">
        <f>MES_EOD!AI80+MES_EOD!AJ80</f>
        <v>5</v>
      </c>
      <c r="L80">
        <f>NDMC_EOD!AI80+NDMC_EOD!AJ80</f>
        <v>23</v>
      </c>
      <c r="M80">
        <f>TPDDL_EOD!AI80+TPDDL_EOD!AJ80</f>
        <v>69.61</v>
      </c>
      <c r="N80">
        <f t="shared" si="7"/>
        <v>220.17000000000002</v>
      </c>
      <c r="O80" s="112">
        <f t="shared" si="8"/>
        <v>-1.0000000000047748E-2</v>
      </c>
      <c r="P80">
        <v>77.556477267565953</v>
      </c>
      <c r="Q80">
        <v>44.997956124812632</v>
      </c>
      <c r="R80">
        <v>4.9997729027569591</v>
      </c>
      <c r="S80">
        <v>22.998955352682014</v>
      </c>
      <c r="T80">
        <v>69.606838352182393</v>
      </c>
      <c r="U80" s="114">
        <f t="shared" si="9"/>
        <v>220.15999999999994</v>
      </c>
      <c r="V80" s="112">
        <f t="shared" si="10"/>
        <v>0</v>
      </c>
      <c r="Y80">
        <f>BAWANA!AW80+BAWANA!AX80</f>
        <v>24.92</v>
      </c>
      <c r="Z80">
        <f>BAWANA!BD80+BAWANA!BE80</f>
        <v>24.92</v>
      </c>
      <c r="AA80">
        <f>BAWANA!X80+BAWANA!Y80</f>
        <v>24.92</v>
      </c>
      <c r="AB80">
        <f>BAWANA!AE80+BAWANA!AF80</f>
        <v>24.92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217.61</v>
      </c>
      <c r="E81">
        <f>BAWANA!AM81</f>
        <v>0</v>
      </c>
      <c r="F81">
        <f t="shared" si="11"/>
        <v>256</v>
      </c>
      <c r="G81">
        <f t="shared" si="12"/>
        <v>217.61</v>
      </c>
      <c r="H81" s="112"/>
      <c r="I81">
        <f>BRPL_EOD!AI81+BRPL_EOD!AJ81</f>
        <v>75</v>
      </c>
      <c r="J81">
        <f>BYPL_EOD!AI81+BYPL_EOD!AJ81</f>
        <v>45</v>
      </c>
      <c r="K81">
        <f>MES_EOD!AI81+MES_EOD!AJ81</f>
        <v>5</v>
      </c>
      <c r="L81">
        <f>NDMC_EOD!AI81+NDMC_EOD!AJ81</f>
        <v>23</v>
      </c>
      <c r="M81">
        <f>TPDDL_EOD!AI81+TPDDL_EOD!AJ81</f>
        <v>69.61</v>
      </c>
      <c r="N81">
        <f t="shared" si="7"/>
        <v>217.61</v>
      </c>
      <c r="O81" s="112">
        <f t="shared" si="8"/>
        <v>0</v>
      </c>
      <c r="P81">
        <v>75</v>
      </c>
      <c r="Q81">
        <v>45</v>
      </c>
      <c r="R81">
        <v>5</v>
      </c>
      <c r="S81">
        <v>23</v>
      </c>
      <c r="T81">
        <v>69.61</v>
      </c>
      <c r="U81" s="114">
        <f t="shared" si="9"/>
        <v>217.61</v>
      </c>
      <c r="V81" s="112">
        <f t="shared" si="10"/>
        <v>0</v>
      </c>
      <c r="Y81">
        <f>BAWANA!AW81+BAWANA!AX81</f>
        <v>20.39</v>
      </c>
      <c r="Z81">
        <f>BAWANA!BD81+BAWANA!BE81</f>
        <v>32</v>
      </c>
      <c r="AA81">
        <f>BAWANA!X81+BAWANA!Y81</f>
        <v>20.39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217.61</v>
      </c>
      <c r="E82">
        <f>BAWANA!AM82</f>
        <v>0</v>
      </c>
      <c r="F82">
        <f t="shared" si="11"/>
        <v>256</v>
      </c>
      <c r="G82">
        <f t="shared" si="12"/>
        <v>217.61</v>
      </c>
      <c r="H82" s="112"/>
      <c r="I82">
        <f>BRPL_EOD!AI82+BRPL_EOD!AJ82</f>
        <v>75</v>
      </c>
      <c r="J82">
        <f>BYPL_EOD!AI82+BYPL_EOD!AJ82</f>
        <v>45</v>
      </c>
      <c r="K82">
        <f>MES_EOD!AI82+MES_EOD!AJ82</f>
        <v>5</v>
      </c>
      <c r="L82">
        <f>NDMC_EOD!AI82+NDMC_EOD!AJ82</f>
        <v>23</v>
      </c>
      <c r="M82">
        <f>TPDDL_EOD!AI82+TPDDL_EOD!AJ82</f>
        <v>69.61</v>
      </c>
      <c r="N82">
        <f t="shared" si="7"/>
        <v>217.61</v>
      </c>
      <c r="O82" s="112">
        <f t="shared" si="8"/>
        <v>0</v>
      </c>
      <c r="P82">
        <v>75</v>
      </c>
      <c r="Q82">
        <v>45</v>
      </c>
      <c r="R82">
        <v>5</v>
      </c>
      <c r="S82">
        <v>23</v>
      </c>
      <c r="T82">
        <v>69.61</v>
      </c>
      <c r="U82" s="114">
        <f t="shared" si="9"/>
        <v>217.61</v>
      </c>
      <c r="V82" s="112">
        <f t="shared" si="10"/>
        <v>0</v>
      </c>
      <c r="Y82">
        <f>BAWANA!AW82+BAWANA!AX82</f>
        <v>20.39</v>
      </c>
      <c r="Z82">
        <f>BAWANA!BD82+BAWANA!BE82</f>
        <v>32</v>
      </c>
      <c r="AA82">
        <f>BAWANA!X82+BAWANA!Y82</f>
        <v>20.39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217.61</v>
      </c>
      <c r="E83">
        <f>BAWANA!AM83</f>
        <v>0</v>
      </c>
      <c r="F83">
        <f t="shared" si="11"/>
        <v>256</v>
      </c>
      <c r="G83">
        <f t="shared" si="12"/>
        <v>217.61</v>
      </c>
      <c r="H83" s="112"/>
      <c r="I83">
        <f>BRPL_EOD!AI83+BRPL_EOD!AJ83</f>
        <v>75</v>
      </c>
      <c r="J83">
        <f>BYPL_EOD!AI83+BYPL_EOD!AJ83</f>
        <v>45</v>
      </c>
      <c r="K83">
        <f>MES_EOD!AI83+MES_EOD!AJ83</f>
        <v>5</v>
      </c>
      <c r="L83">
        <f>NDMC_EOD!AI83+NDMC_EOD!AJ83</f>
        <v>23</v>
      </c>
      <c r="M83">
        <f>TPDDL_EOD!AI83+TPDDL_EOD!AJ83</f>
        <v>69.61</v>
      </c>
      <c r="N83">
        <f t="shared" si="7"/>
        <v>217.61</v>
      </c>
      <c r="O83" s="112">
        <f t="shared" si="8"/>
        <v>0</v>
      </c>
      <c r="P83">
        <v>75</v>
      </c>
      <c r="Q83">
        <v>45</v>
      </c>
      <c r="R83">
        <v>5</v>
      </c>
      <c r="S83">
        <v>23</v>
      </c>
      <c r="T83">
        <v>69.61</v>
      </c>
      <c r="U83" s="114">
        <f t="shared" si="9"/>
        <v>217.61</v>
      </c>
      <c r="V83" s="112">
        <f t="shared" si="10"/>
        <v>0</v>
      </c>
      <c r="Y83">
        <f>BAWANA!AW83+BAWANA!AX83</f>
        <v>20.39</v>
      </c>
      <c r="Z83">
        <f>BAWANA!BD83+BAWANA!BE83</f>
        <v>32</v>
      </c>
      <c r="AA83">
        <f>BAWANA!X83+BAWANA!Y83</f>
        <v>20.39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212.04</v>
      </c>
      <c r="E84">
        <f>BAWANA!AM84</f>
        <v>0</v>
      </c>
      <c r="F84">
        <f t="shared" si="11"/>
        <v>256</v>
      </c>
      <c r="G84">
        <f t="shared" si="12"/>
        <v>212.04</v>
      </c>
      <c r="H84" s="112"/>
      <c r="I84">
        <f>BRPL_EOD!AI84+BRPL_EOD!AJ84</f>
        <v>80.819999999999993</v>
      </c>
      <c r="J84">
        <f>BYPL_EOD!AI84+BYPL_EOD!AJ84</f>
        <v>46.74</v>
      </c>
      <c r="K84">
        <f>MES_EOD!AI84+MES_EOD!AJ84</f>
        <v>5</v>
      </c>
      <c r="L84">
        <f>NDMC_EOD!AI84+NDMC_EOD!AJ84</f>
        <v>23</v>
      </c>
      <c r="M84">
        <f>TPDDL_EOD!AI84+TPDDL_EOD!AJ84</f>
        <v>56.48</v>
      </c>
      <c r="N84">
        <f t="shared" si="7"/>
        <v>212.04</v>
      </c>
      <c r="O84" s="112">
        <f t="shared" si="8"/>
        <v>0</v>
      </c>
      <c r="P84">
        <v>80.819999999999993</v>
      </c>
      <c r="Q84">
        <v>46.74</v>
      </c>
      <c r="R84">
        <v>5</v>
      </c>
      <c r="S84">
        <v>23</v>
      </c>
      <c r="T84">
        <v>56.48</v>
      </c>
      <c r="U84" s="114">
        <f t="shared" si="9"/>
        <v>212.04</v>
      </c>
      <c r="V84" s="112">
        <f t="shared" si="10"/>
        <v>0</v>
      </c>
      <c r="Y84">
        <f>BAWANA!AW84+BAWANA!AX84</f>
        <v>25.96</v>
      </c>
      <c r="Z84">
        <f>BAWANA!BD84+BAWANA!BE84</f>
        <v>32</v>
      </c>
      <c r="AA84">
        <f>BAWANA!X84+BAWANA!Y84</f>
        <v>25.96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212.04</v>
      </c>
      <c r="E85">
        <f>BAWANA!AM85</f>
        <v>0</v>
      </c>
      <c r="F85">
        <f t="shared" si="11"/>
        <v>256</v>
      </c>
      <c r="G85">
        <f t="shared" si="12"/>
        <v>212.04</v>
      </c>
      <c r="H85" s="112"/>
      <c r="I85">
        <f>BRPL_EOD!AI85+BRPL_EOD!AJ85</f>
        <v>80.819999999999993</v>
      </c>
      <c r="J85">
        <f>BYPL_EOD!AI85+BYPL_EOD!AJ85</f>
        <v>46.74</v>
      </c>
      <c r="K85">
        <f>MES_EOD!AI85+MES_EOD!AJ85</f>
        <v>5</v>
      </c>
      <c r="L85">
        <f>NDMC_EOD!AI85+NDMC_EOD!AJ85</f>
        <v>23</v>
      </c>
      <c r="M85">
        <f>TPDDL_EOD!AI85+TPDDL_EOD!AJ85</f>
        <v>56.48</v>
      </c>
      <c r="N85">
        <f t="shared" si="7"/>
        <v>212.04</v>
      </c>
      <c r="O85" s="112">
        <f t="shared" si="8"/>
        <v>0</v>
      </c>
      <c r="P85">
        <v>80.819999999999993</v>
      </c>
      <c r="Q85">
        <v>46.74</v>
      </c>
      <c r="R85">
        <v>5</v>
      </c>
      <c r="S85">
        <v>23</v>
      </c>
      <c r="T85">
        <v>56.48</v>
      </c>
      <c r="U85" s="114">
        <f t="shared" si="9"/>
        <v>212.04</v>
      </c>
      <c r="V85" s="112">
        <f t="shared" si="10"/>
        <v>0</v>
      </c>
      <c r="Y85">
        <f>BAWANA!AW85+BAWANA!AX85</f>
        <v>25.96</v>
      </c>
      <c r="Z85">
        <f>BAWANA!BD85+BAWANA!BE85</f>
        <v>32</v>
      </c>
      <c r="AA85">
        <f>BAWANA!X85+BAWANA!Y85</f>
        <v>25.96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212.04</v>
      </c>
      <c r="E86">
        <f>BAWANA!AM86</f>
        <v>0</v>
      </c>
      <c r="F86">
        <f t="shared" si="11"/>
        <v>256</v>
      </c>
      <c r="G86">
        <f t="shared" si="12"/>
        <v>212.04</v>
      </c>
      <c r="H86" s="112"/>
      <c r="I86">
        <f>BRPL_EOD!AI86+BRPL_EOD!AJ86</f>
        <v>80.819999999999993</v>
      </c>
      <c r="J86">
        <f>BYPL_EOD!AI86+BYPL_EOD!AJ86</f>
        <v>46.74</v>
      </c>
      <c r="K86">
        <f>MES_EOD!AI86+MES_EOD!AJ86</f>
        <v>5</v>
      </c>
      <c r="L86">
        <f>NDMC_EOD!AI86+NDMC_EOD!AJ86</f>
        <v>23</v>
      </c>
      <c r="M86">
        <f>TPDDL_EOD!AI86+TPDDL_EOD!AJ86</f>
        <v>56.48</v>
      </c>
      <c r="N86">
        <f t="shared" si="7"/>
        <v>212.04</v>
      </c>
      <c r="O86" s="112">
        <f t="shared" si="8"/>
        <v>0</v>
      </c>
      <c r="P86">
        <v>80.819999999999993</v>
      </c>
      <c r="Q86">
        <v>46.74</v>
      </c>
      <c r="R86">
        <v>5</v>
      </c>
      <c r="S86">
        <v>23</v>
      </c>
      <c r="T86">
        <v>56.48</v>
      </c>
      <c r="U86" s="114">
        <f t="shared" si="9"/>
        <v>212.04</v>
      </c>
      <c r="V86" s="112">
        <f t="shared" si="10"/>
        <v>0</v>
      </c>
      <c r="Y86">
        <f>BAWANA!AW86+BAWANA!AX86</f>
        <v>25.96</v>
      </c>
      <c r="Z86">
        <f>BAWANA!BD86+BAWANA!BE86</f>
        <v>32</v>
      </c>
      <c r="AA86">
        <f>BAWANA!X86+BAWANA!Y86</f>
        <v>25.96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212.04</v>
      </c>
      <c r="E87">
        <f>BAWANA!AM87</f>
        <v>0</v>
      </c>
      <c r="F87">
        <f t="shared" si="11"/>
        <v>256</v>
      </c>
      <c r="G87">
        <f t="shared" si="12"/>
        <v>212.04</v>
      </c>
      <c r="H87" s="112"/>
      <c r="I87">
        <f>BRPL_EOD!AI87+BRPL_EOD!AJ87</f>
        <v>80.819999999999993</v>
      </c>
      <c r="J87">
        <f>BYPL_EOD!AI87+BYPL_EOD!AJ87</f>
        <v>46.74</v>
      </c>
      <c r="K87">
        <f>MES_EOD!AI87+MES_EOD!AJ87</f>
        <v>5</v>
      </c>
      <c r="L87">
        <f>NDMC_EOD!AI87+NDMC_EOD!AJ87</f>
        <v>23</v>
      </c>
      <c r="M87">
        <f>TPDDL_EOD!AI87+TPDDL_EOD!AJ87</f>
        <v>56.48</v>
      </c>
      <c r="N87">
        <f t="shared" si="7"/>
        <v>212.04</v>
      </c>
      <c r="O87" s="112">
        <f t="shared" si="8"/>
        <v>0</v>
      </c>
      <c r="P87">
        <v>80.819999999999993</v>
      </c>
      <c r="Q87">
        <v>46.74</v>
      </c>
      <c r="R87">
        <v>5</v>
      </c>
      <c r="S87">
        <v>23</v>
      </c>
      <c r="T87">
        <v>56.48</v>
      </c>
      <c r="U87" s="114">
        <f t="shared" si="9"/>
        <v>212.04</v>
      </c>
      <c r="V87" s="112">
        <f t="shared" si="10"/>
        <v>0</v>
      </c>
      <c r="Y87">
        <f>BAWANA!AW87+BAWANA!AX87</f>
        <v>25.96</v>
      </c>
      <c r="Z87">
        <f>BAWANA!BD87+BAWANA!BE87</f>
        <v>32</v>
      </c>
      <c r="AA87">
        <f>BAWANA!X87+BAWANA!Y87</f>
        <v>25.96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212.04</v>
      </c>
      <c r="E88">
        <f>BAWANA!AM88</f>
        <v>0</v>
      </c>
      <c r="F88">
        <f t="shared" si="11"/>
        <v>256</v>
      </c>
      <c r="G88">
        <f t="shared" si="12"/>
        <v>212.04</v>
      </c>
      <c r="H88" s="112"/>
      <c r="I88">
        <f>BRPL_EOD!AI88+BRPL_EOD!AJ88</f>
        <v>80.819999999999993</v>
      </c>
      <c r="J88">
        <f>BYPL_EOD!AI88+BYPL_EOD!AJ88</f>
        <v>46.74</v>
      </c>
      <c r="K88">
        <f>MES_EOD!AI88+MES_EOD!AJ88</f>
        <v>5</v>
      </c>
      <c r="L88">
        <f>NDMC_EOD!AI88+NDMC_EOD!AJ88</f>
        <v>23</v>
      </c>
      <c r="M88">
        <f>TPDDL_EOD!AI88+TPDDL_EOD!AJ88</f>
        <v>56.48</v>
      </c>
      <c r="N88">
        <f t="shared" si="7"/>
        <v>212.04</v>
      </c>
      <c r="O88" s="112">
        <f t="shared" si="8"/>
        <v>0</v>
      </c>
      <c r="P88">
        <v>80.819999999999993</v>
      </c>
      <c r="Q88">
        <v>46.74</v>
      </c>
      <c r="R88">
        <v>5</v>
      </c>
      <c r="S88">
        <v>23</v>
      </c>
      <c r="T88">
        <v>56.48</v>
      </c>
      <c r="U88" s="114">
        <f t="shared" si="9"/>
        <v>212.04</v>
      </c>
      <c r="V88" s="112">
        <f t="shared" si="10"/>
        <v>0</v>
      </c>
      <c r="Y88">
        <f>BAWANA!AW88+BAWANA!AX88</f>
        <v>25.96</v>
      </c>
      <c r="Z88">
        <f>BAWANA!BD88+BAWANA!BE88</f>
        <v>32</v>
      </c>
      <c r="AA88">
        <f>BAWANA!X88+BAWANA!Y88</f>
        <v>25.96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216.74</v>
      </c>
      <c r="E89">
        <f>BAWANA!AM89</f>
        <v>0</v>
      </c>
      <c r="F89">
        <f t="shared" si="11"/>
        <v>256</v>
      </c>
      <c r="G89">
        <f t="shared" si="12"/>
        <v>216.74</v>
      </c>
      <c r="H89" s="112"/>
      <c r="I89">
        <f>BRPL_EOD!AI89+BRPL_EOD!AJ89</f>
        <v>82.89</v>
      </c>
      <c r="J89">
        <f>BYPL_EOD!AI89+BYPL_EOD!AJ89</f>
        <v>47.93</v>
      </c>
      <c r="K89">
        <f>MES_EOD!AI89+MES_EOD!AJ89</f>
        <v>5</v>
      </c>
      <c r="L89">
        <f>NDMC_EOD!AI89+NDMC_EOD!AJ89</f>
        <v>23</v>
      </c>
      <c r="M89">
        <f>TPDDL_EOD!AI89+TPDDL_EOD!AJ89</f>
        <v>57.92</v>
      </c>
      <c r="N89">
        <f t="shared" si="7"/>
        <v>216.74</v>
      </c>
      <c r="O89" s="112">
        <f t="shared" si="8"/>
        <v>0</v>
      </c>
      <c r="P89">
        <v>82.89</v>
      </c>
      <c r="Q89">
        <v>47.93</v>
      </c>
      <c r="R89">
        <v>5</v>
      </c>
      <c r="S89">
        <v>23</v>
      </c>
      <c r="T89">
        <v>57.92</v>
      </c>
      <c r="U89" s="114">
        <f t="shared" si="9"/>
        <v>216.74</v>
      </c>
      <c r="V89" s="112">
        <f t="shared" si="10"/>
        <v>0</v>
      </c>
      <c r="Y89">
        <f>BAWANA!AW89+BAWANA!AX89</f>
        <v>26.63</v>
      </c>
      <c r="Z89">
        <f>BAWANA!BD89+BAWANA!BE89</f>
        <v>26.63</v>
      </c>
      <c r="AA89">
        <f>BAWANA!X89+BAWANA!Y89</f>
        <v>26.63</v>
      </c>
      <c r="AB89">
        <f>BAWANA!AE89+BAWANA!AF89</f>
        <v>26.63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216.74</v>
      </c>
      <c r="E90">
        <f>BAWANA!AM90</f>
        <v>0</v>
      </c>
      <c r="F90">
        <f t="shared" si="11"/>
        <v>256</v>
      </c>
      <c r="G90">
        <f t="shared" si="12"/>
        <v>216.74</v>
      </c>
      <c r="H90" s="112"/>
      <c r="I90">
        <f>BRPL_EOD!AI90+BRPL_EOD!AJ90</f>
        <v>82.89</v>
      </c>
      <c r="J90">
        <f>BYPL_EOD!AI90+BYPL_EOD!AJ90</f>
        <v>47.93</v>
      </c>
      <c r="K90">
        <f>MES_EOD!AI90+MES_EOD!AJ90</f>
        <v>5</v>
      </c>
      <c r="L90">
        <f>NDMC_EOD!AI90+NDMC_EOD!AJ90</f>
        <v>23</v>
      </c>
      <c r="M90">
        <f>TPDDL_EOD!AI90+TPDDL_EOD!AJ90</f>
        <v>57.92</v>
      </c>
      <c r="N90">
        <f t="shared" si="7"/>
        <v>216.74</v>
      </c>
      <c r="O90" s="112">
        <f t="shared" si="8"/>
        <v>0</v>
      </c>
      <c r="P90">
        <v>82.89</v>
      </c>
      <c r="Q90">
        <v>47.93</v>
      </c>
      <c r="R90">
        <v>5</v>
      </c>
      <c r="S90">
        <v>23</v>
      </c>
      <c r="T90">
        <v>57.92</v>
      </c>
      <c r="U90" s="114">
        <f t="shared" si="9"/>
        <v>216.74</v>
      </c>
      <c r="V90" s="112">
        <f t="shared" si="10"/>
        <v>0</v>
      </c>
      <c r="Y90">
        <f>BAWANA!AW90+BAWANA!AX90</f>
        <v>26.63</v>
      </c>
      <c r="Z90">
        <f>BAWANA!BD90+BAWANA!BE90</f>
        <v>26.63</v>
      </c>
      <c r="AA90">
        <f>BAWANA!X90+BAWANA!Y90</f>
        <v>26.63</v>
      </c>
      <c r="AB90">
        <f>BAWANA!AE90+BAWANA!AF90</f>
        <v>26.63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216.74</v>
      </c>
      <c r="E91">
        <f>BAWANA!AM91</f>
        <v>0</v>
      </c>
      <c r="F91">
        <f t="shared" si="11"/>
        <v>256</v>
      </c>
      <c r="G91">
        <f t="shared" si="12"/>
        <v>216.74</v>
      </c>
      <c r="H91" s="112"/>
      <c r="I91">
        <f>BRPL_EOD!AI91+BRPL_EOD!AJ91</f>
        <v>82.89</v>
      </c>
      <c r="J91">
        <f>BYPL_EOD!AI91+BYPL_EOD!AJ91</f>
        <v>47.93</v>
      </c>
      <c r="K91">
        <f>MES_EOD!AI91+MES_EOD!AJ91</f>
        <v>5</v>
      </c>
      <c r="L91">
        <f>NDMC_EOD!AI91+NDMC_EOD!AJ91</f>
        <v>23</v>
      </c>
      <c r="M91">
        <f>TPDDL_EOD!AI91+TPDDL_EOD!AJ91</f>
        <v>57.92</v>
      </c>
      <c r="N91">
        <f t="shared" si="7"/>
        <v>216.74</v>
      </c>
      <c r="O91" s="112">
        <f t="shared" si="8"/>
        <v>0</v>
      </c>
      <c r="P91">
        <v>82.89</v>
      </c>
      <c r="Q91">
        <v>47.93</v>
      </c>
      <c r="R91">
        <v>5</v>
      </c>
      <c r="S91">
        <v>23</v>
      </c>
      <c r="T91">
        <v>57.92</v>
      </c>
      <c r="U91" s="114">
        <f t="shared" si="9"/>
        <v>216.74</v>
      </c>
      <c r="V91" s="112">
        <f t="shared" si="10"/>
        <v>0</v>
      </c>
      <c r="Y91">
        <f>BAWANA!AW91+BAWANA!AX91</f>
        <v>26.63</v>
      </c>
      <c r="Z91">
        <f>BAWANA!BD91+BAWANA!BE91</f>
        <v>26.63</v>
      </c>
      <c r="AA91">
        <f>BAWANA!X91+BAWANA!Y91</f>
        <v>26.63</v>
      </c>
      <c r="AB91">
        <f>BAWANA!AE91+BAWANA!AF91</f>
        <v>26.63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216.74</v>
      </c>
      <c r="E92">
        <f>BAWANA!AM92</f>
        <v>0</v>
      </c>
      <c r="F92">
        <f t="shared" si="11"/>
        <v>256</v>
      </c>
      <c r="G92">
        <f t="shared" si="12"/>
        <v>216.74</v>
      </c>
      <c r="H92" s="112"/>
      <c r="I92">
        <f>BRPL_EOD!AI92+BRPL_EOD!AJ92</f>
        <v>82.89</v>
      </c>
      <c r="J92">
        <f>BYPL_EOD!AI92+BYPL_EOD!AJ92</f>
        <v>47.93</v>
      </c>
      <c r="K92">
        <f>MES_EOD!AI92+MES_EOD!AJ92</f>
        <v>5</v>
      </c>
      <c r="L92">
        <f>NDMC_EOD!AI92+NDMC_EOD!AJ92</f>
        <v>23</v>
      </c>
      <c r="M92">
        <f>TPDDL_EOD!AI92+TPDDL_EOD!AJ92</f>
        <v>57.92</v>
      </c>
      <c r="N92">
        <f t="shared" si="7"/>
        <v>216.74</v>
      </c>
      <c r="O92" s="112">
        <f t="shared" si="8"/>
        <v>0</v>
      </c>
      <c r="P92">
        <v>82.89</v>
      </c>
      <c r="Q92">
        <v>47.93</v>
      </c>
      <c r="R92">
        <v>5</v>
      </c>
      <c r="S92">
        <v>23</v>
      </c>
      <c r="T92">
        <v>57.92</v>
      </c>
      <c r="U92" s="114">
        <f t="shared" si="9"/>
        <v>216.74</v>
      </c>
      <c r="V92" s="112">
        <f t="shared" si="10"/>
        <v>0</v>
      </c>
      <c r="Y92">
        <f>BAWANA!AW92+BAWANA!AX92</f>
        <v>26.63</v>
      </c>
      <c r="Z92">
        <f>BAWANA!BD92+BAWANA!BE92</f>
        <v>26.63</v>
      </c>
      <c r="AA92">
        <f>BAWANA!X92+BAWANA!Y92</f>
        <v>26.63</v>
      </c>
      <c r="AB92">
        <f>BAWANA!AE92+BAWANA!AF92</f>
        <v>26.63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216.74</v>
      </c>
      <c r="E93">
        <f>BAWANA!AM93</f>
        <v>0</v>
      </c>
      <c r="F93">
        <f t="shared" si="11"/>
        <v>256</v>
      </c>
      <c r="G93">
        <f t="shared" si="12"/>
        <v>216.74</v>
      </c>
      <c r="H93" s="112"/>
      <c r="I93">
        <f>BRPL_EOD!AI93+BRPL_EOD!AJ93</f>
        <v>82.89</v>
      </c>
      <c r="J93">
        <f>BYPL_EOD!AI93+BYPL_EOD!AJ93</f>
        <v>47.93</v>
      </c>
      <c r="K93">
        <f>MES_EOD!AI93+MES_EOD!AJ93</f>
        <v>5</v>
      </c>
      <c r="L93">
        <f>NDMC_EOD!AI93+NDMC_EOD!AJ93</f>
        <v>23</v>
      </c>
      <c r="M93">
        <f>TPDDL_EOD!AI93+TPDDL_EOD!AJ93</f>
        <v>57.92</v>
      </c>
      <c r="N93">
        <f t="shared" si="7"/>
        <v>216.74</v>
      </c>
      <c r="O93" s="112">
        <f t="shared" si="8"/>
        <v>0</v>
      </c>
      <c r="P93">
        <v>82.89</v>
      </c>
      <c r="Q93">
        <v>47.93</v>
      </c>
      <c r="R93">
        <v>5</v>
      </c>
      <c r="S93">
        <v>23</v>
      </c>
      <c r="T93">
        <v>57.92</v>
      </c>
      <c r="U93" s="114">
        <f t="shared" si="9"/>
        <v>216.74</v>
      </c>
      <c r="V93" s="112">
        <f t="shared" si="10"/>
        <v>0</v>
      </c>
      <c r="Y93">
        <f>BAWANA!AW93+BAWANA!AX93</f>
        <v>26.63</v>
      </c>
      <c r="Z93">
        <f>BAWANA!BD93+BAWANA!BE93</f>
        <v>26.63</v>
      </c>
      <c r="AA93">
        <f>BAWANA!X93+BAWANA!Y93</f>
        <v>26.63</v>
      </c>
      <c r="AB93">
        <f>BAWANA!AE93+BAWANA!AF93</f>
        <v>26.63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<f>BAWANA!AM94</f>
        <v>0</v>
      </c>
      <c r="F94">
        <f t="shared" si="11"/>
        <v>256</v>
      </c>
      <c r="G94">
        <f t="shared" si="12"/>
        <v>216.74</v>
      </c>
      <c r="H94" s="112"/>
      <c r="I94">
        <f>BRPL_EOD!AI94+BRPL_EOD!AJ94</f>
        <v>82.89</v>
      </c>
      <c r="J94">
        <f>BYPL_EOD!AI94+BYPL_EOD!AJ94</f>
        <v>47.93</v>
      </c>
      <c r="K94">
        <f>MES_EOD!AI94+MES_EOD!AJ94</f>
        <v>5</v>
      </c>
      <c r="L94">
        <f>NDMC_EOD!AI94+NDMC_EOD!AJ94</f>
        <v>23</v>
      </c>
      <c r="M94">
        <f>TPDDL_EOD!AI94+TPDDL_EOD!AJ94</f>
        <v>57.92</v>
      </c>
      <c r="N94">
        <f t="shared" si="7"/>
        <v>216.74</v>
      </c>
      <c r="O94" s="112">
        <f t="shared" si="8"/>
        <v>0</v>
      </c>
      <c r="P94">
        <v>82.89</v>
      </c>
      <c r="Q94">
        <v>47.93</v>
      </c>
      <c r="R94">
        <v>5</v>
      </c>
      <c r="S94">
        <v>23</v>
      </c>
      <c r="T94">
        <v>57.92</v>
      </c>
      <c r="U94" s="114">
        <f t="shared" si="9"/>
        <v>216.74</v>
      </c>
      <c r="V94" s="112">
        <f t="shared" si="10"/>
        <v>0</v>
      </c>
      <c r="Y94">
        <f>BAWANA!AW94+BAWANA!AX94</f>
        <v>26.63</v>
      </c>
      <c r="Z94">
        <f>BAWANA!BD94+BAWANA!BE94</f>
        <v>26.63</v>
      </c>
      <c r="AA94">
        <f>BAWANA!X94+BAWANA!Y94</f>
        <v>26.63</v>
      </c>
      <c r="AB94">
        <f>BAWANA!AE94+BAWANA!AF94</f>
        <v>26.63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216.74</v>
      </c>
      <c r="E95">
        <f>BAWANA!AM95</f>
        <v>0</v>
      </c>
      <c r="F95">
        <f t="shared" si="11"/>
        <v>256</v>
      </c>
      <c r="G95">
        <f t="shared" si="12"/>
        <v>216.74</v>
      </c>
      <c r="H95" s="112"/>
      <c r="I95">
        <f>BRPL_EOD!AI95+BRPL_EOD!AJ95</f>
        <v>82.89</v>
      </c>
      <c r="J95">
        <f>BYPL_EOD!AI95+BYPL_EOD!AJ95</f>
        <v>47.93</v>
      </c>
      <c r="K95">
        <f>MES_EOD!AI95+MES_EOD!AJ95</f>
        <v>5</v>
      </c>
      <c r="L95">
        <f>NDMC_EOD!AI95+NDMC_EOD!AJ95</f>
        <v>23</v>
      </c>
      <c r="M95">
        <f>TPDDL_EOD!AI95+TPDDL_EOD!AJ95</f>
        <v>57.92</v>
      </c>
      <c r="N95">
        <f t="shared" si="7"/>
        <v>216.74</v>
      </c>
      <c r="O95" s="112">
        <f t="shared" si="8"/>
        <v>0</v>
      </c>
      <c r="P95">
        <v>82.89</v>
      </c>
      <c r="Q95">
        <v>47.93</v>
      </c>
      <c r="R95">
        <v>5</v>
      </c>
      <c r="S95">
        <v>23</v>
      </c>
      <c r="T95">
        <v>57.92</v>
      </c>
      <c r="U95" s="114">
        <f t="shared" si="9"/>
        <v>216.74</v>
      </c>
      <c r="V95" s="112">
        <f t="shared" si="10"/>
        <v>0</v>
      </c>
      <c r="Y95">
        <f>BAWANA!AW95+BAWANA!AX95</f>
        <v>26.63</v>
      </c>
      <c r="Z95">
        <f>BAWANA!BD95+BAWANA!BE95</f>
        <v>26.63</v>
      </c>
      <c r="AA95">
        <f>BAWANA!X95+BAWANA!Y95</f>
        <v>26.63</v>
      </c>
      <c r="AB95">
        <f>BAWANA!AE95+BAWANA!AF95</f>
        <v>26.63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216.74</v>
      </c>
      <c r="E96">
        <f>BAWANA!AM96</f>
        <v>0</v>
      </c>
      <c r="F96">
        <f t="shared" si="11"/>
        <v>256</v>
      </c>
      <c r="G96">
        <f t="shared" si="12"/>
        <v>216.74</v>
      </c>
      <c r="H96" s="112"/>
      <c r="I96">
        <f>BRPL_EOD!AI96+BRPL_EOD!AJ96</f>
        <v>82.89</v>
      </c>
      <c r="J96">
        <f>BYPL_EOD!AI96+BYPL_EOD!AJ96</f>
        <v>47.93</v>
      </c>
      <c r="K96">
        <f>MES_EOD!AI96+MES_EOD!AJ96</f>
        <v>5</v>
      </c>
      <c r="L96">
        <f>NDMC_EOD!AI96+NDMC_EOD!AJ96</f>
        <v>23</v>
      </c>
      <c r="M96">
        <f>TPDDL_EOD!AI96+TPDDL_EOD!AJ96</f>
        <v>57.92</v>
      </c>
      <c r="N96">
        <f t="shared" si="7"/>
        <v>216.74</v>
      </c>
      <c r="O96" s="112">
        <f t="shared" si="8"/>
        <v>0</v>
      </c>
      <c r="P96">
        <v>82.89</v>
      </c>
      <c r="Q96">
        <v>47.93</v>
      </c>
      <c r="R96">
        <v>5</v>
      </c>
      <c r="S96">
        <v>23</v>
      </c>
      <c r="T96">
        <v>57.92</v>
      </c>
      <c r="U96" s="114">
        <f t="shared" si="9"/>
        <v>216.74</v>
      </c>
      <c r="V96" s="112">
        <f t="shared" si="10"/>
        <v>0</v>
      </c>
      <c r="Y96">
        <f>BAWANA!AW96+BAWANA!AX96</f>
        <v>26.63</v>
      </c>
      <c r="Z96">
        <f>BAWANA!BD96+BAWANA!BE96</f>
        <v>26.63</v>
      </c>
      <c r="AA96">
        <f>BAWANA!X96+BAWANA!Y96</f>
        <v>26.63</v>
      </c>
      <c r="AB96">
        <f>BAWANA!AE96+BAWANA!AF96</f>
        <v>26.63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216.74</v>
      </c>
      <c r="E97">
        <f>BAWANA!AM97</f>
        <v>0</v>
      </c>
      <c r="F97">
        <f t="shared" si="11"/>
        <v>256</v>
      </c>
      <c r="G97">
        <f t="shared" si="12"/>
        <v>216.74</v>
      </c>
      <c r="H97" s="112"/>
      <c r="I97">
        <f>BRPL_EOD!AI97+BRPL_EOD!AJ97</f>
        <v>82.89</v>
      </c>
      <c r="J97">
        <f>BYPL_EOD!AI97+BYPL_EOD!AJ97</f>
        <v>47.93</v>
      </c>
      <c r="K97">
        <f>MES_EOD!AI97+MES_EOD!AJ97</f>
        <v>5</v>
      </c>
      <c r="L97">
        <f>NDMC_EOD!AI97+NDMC_EOD!AJ97</f>
        <v>23</v>
      </c>
      <c r="M97">
        <f>TPDDL_EOD!AI97+TPDDL_EOD!AJ97</f>
        <v>57.92</v>
      </c>
      <c r="N97">
        <f t="shared" si="7"/>
        <v>216.74</v>
      </c>
      <c r="O97" s="112">
        <f t="shared" si="8"/>
        <v>0</v>
      </c>
      <c r="P97">
        <v>82.89</v>
      </c>
      <c r="Q97">
        <v>47.93</v>
      </c>
      <c r="R97">
        <v>5</v>
      </c>
      <c r="S97">
        <v>23</v>
      </c>
      <c r="T97">
        <v>57.92</v>
      </c>
      <c r="U97" s="114">
        <f t="shared" si="9"/>
        <v>216.74</v>
      </c>
      <c r="V97" s="112">
        <f t="shared" si="10"/>
        <v>0</v>
      </c>
      <c r="Y97">
        <f>BAWANA!AW97+BAWANA!AX97</f>
        <v>26.63</v>
      </c>
      <c r="Z97">
        <f>BAWANA!BD97+BAWANA!BE97</f>
        <v>26.63</v>
      </c>
      <c r="AA97">
        <f>BAWANA!X97+BAWANA!Y97</f>
        <v>26.63</v>
      </c>
      <c r="AB97">
        <f>BAWANA!AE97+BAWANA!AF97</f>
        <v>26.63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216.74</v>
      </c>
      <c r="E98">
        <f>BAWANA!AM98</f>
        <v>0</v>
      </c>
      <c r="F98">
        <f t="shared" si="11"/>
        <v>256</v>
      </c>
      <c r="G98">
        <f t="shared" si="12"/>
        <v>216.74</v>
      </c>
      <c r="H98" s="112"/>
      <c r="I98">
        <f>BRPL_EOD!AI98+BRPL_EOD!AJ98</f>
        <v>82.89</v>
      </c>
      <c r="J98">
        <f>BYPL_EOD!AI98+BYPL_EOD!AJ98</f>
        <v>47.93</v>
      </c>
      <c r="K98">
        <f>MES_EOD!AI98+MES_EOD!AJ98</f>
        <v>5</v>
      </c>
      <c r="L98">
        <f>NDMC_EOD!AI98+NDMC_EOD!AJ98</f>
        <v>23</v>
      </c>
      <c r="M98">
        <f>TPDDL_EOD!AI98+TPDDL_EOD!AJ98</f>
        <v>57.92</v>
      </c>
      <c r="N98">
        <f t="shared" si="7"/>
        <v>216.74</v>
      </c>
      <c r="O98" s="112">
        <f t="shared" si="8"/>
        <v>0</v>
      </c>
      <c r="P98">
        <v>82.89</v>
      </c>
      <c r="Q98">
        <v>47.93</v>
      </c>
      <c r="R98">
        <v>5</v>
      </c>
      <c r="S98">
        <v>23</v>
      </c>
      <c r="T98">
        <v>57.92</v>
      </c>
      <c r="U98" s="114">
        <f t="shared" si="9"/>
        <v>216.74</v>
      </c>
      <c r="V98" s="112">
        <f t="shared" si="10"/>
        <v>0</v>
      </c>
      <c r="Y98">
        <f>BAWANA!AW98+BAWANA!AX98</f>
        <v>26.63</v>
      </c>
      <c r="Z98">
        <f>BAWANA!BD98+BAWANA!BE98</f>
        <v>26.63</v>
      </c>
      <c r="AA98">
        <f>BAWANA!X98+BAWANA!Y98</f>
        <v>26.63</v>
      </c>
      <c r="AB98">
        <f>BAWANA!AE98+BAWANA!AF98</f>
        <v>26.63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5.1449075000000057</v>
      </c>
      <c r="E99" s="114">
        <f t="shared" si="14"/>
        <v>0</v>
      </c>
      <c r="F99" s="114">
        <f t="shared" si="14"/>
        <v>6.1440000000000001</v>
      </c>
      <c r="G99" s="114">
        <f t="shared" si="14"/>
        <v>5.1449075000000057</v>
      </c>
      <c r="H99" s="114"/>
      <c r="I99" s="114">
        <f t="shared" si="14"/>
        <v>1.9513050000000027</v>
      </c>
      <c r="J99" s="114">
        <f t="shared" si="14"/>
        <v>1.1297399999999989</v>
      </c>
      <c r="K99" s="114">
        <f t="shared" si="14"/>
        <v>0.12</v>
      </c>
      <c r="L99" s="114">
        <f t="shared" si="14"/>
        <v>0.55200000000000005</v>
      </c>
      <c r="M99" s="114">
        <f t="shared" si="14"/>
        <v>1.3918724999999996</v>
      </c>
      <c r="N99" s="114">
        <f t="shared" si="14"/>
        <v>5.1449175000000054</v>
      </c>
      <c r="O99" s="114">
        <f t="shared" si="14"/>
        <v>-1.0000000000047748E-5</v>
      </c>
      <c r="P99" s="114">
        <f t="shared" si="14"/>
        <v>1.9513014772675685</v>
      </c>
      <c r="Q99" s="114">
        <f t="shared" si="14"/>
        <v>1.1297379561248118</v>
      </c>
      <c r="R99" s="114">
        <f t="shared" si="14"/>
        <v>0.11999977290275694</v>
      </c>
      <c r="S99" s="114">
        <f t="shared" si="14"/>
        <v>0.55199895535268206</v>
      </c>
      <c r="T99" s="114">
        <f t="shared" si="14"/>
        <v>1.3918693383521825</v>
      </c>
      <c r="U99" s="114">
        <f t="shared" si="14"/>
        <v>5.1449075000000057</v>
      </c>
      <c r="V99" s="114">
        <f t="shared" si="10"/>
        <v>0</v>
      </c>
      <c r="Y99" s="114">
        <f>SUM(Y3:Y98)/4000</f>
        <v>0.65639750000000086</v>
      </c>
      <c r="Z99" s="114">
        <f t="shared" ref="Z99:AD99" si="15">SUM(Z3:Z98)/4000</f>
        <v>0.67869500000000083</v>
      </c>
      <c r="AA99" s="114">
        <f t="shared" si="15"/>
        <v>0.65639750000000086</v>
      </c>
      <c r="AB99" s="114">
        <f t="shared" si="15"/>
        <v>0.67869500000000083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1010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808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1010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808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1010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808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1010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808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1010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808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1010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808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1010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808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1010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808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1010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808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1010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808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1010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808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1010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808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1010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808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1010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808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1010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808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1010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808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1010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808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1010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808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1010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808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1010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808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1010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808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1010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808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1010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808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1010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808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1010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808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1010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808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1010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808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1010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808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1010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808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1010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808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1010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808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1010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808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1010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808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1010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808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1010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808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1010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808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990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792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990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792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990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792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990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792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990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792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990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792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990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792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990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792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990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792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990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792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990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792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990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792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990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792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990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792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990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792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990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792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1010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808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1010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808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1010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808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1010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808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1010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808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1010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808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1010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808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1010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808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1010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808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1010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808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1010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808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1010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808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1010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808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1010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808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1010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808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1010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808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24.04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19.231999999999999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42.734999999999999</v>
      </c>
      <c r="E3">
        <v>0</v>
      </c>
      <c r="F3">
        <v>0</v>
      </c>
      <c r="G3">
        <v>69.938400000000001</v>
      </c>
      <c r="H3">
        <v>0</v>
      </c>
      <c r="I3">
        <v>0</v>
      </c>
      <c r="J3">
        <v>89.872</v>
      </c>
      <c r="K3">
        <v>679.49316799999997</v>
      </c>
      <c r="L3">
        <v>653.15250000000003</v>
      </c>
      <c r="M3">
        <v>92</v>
      </c>
      <c r="N3">
        <v>118.125</v>
      </c>
      <c r="O3">
        <v>123.66562500000001</v>
      </c>
      <c r="P3">
        <v>125.58750000000001</v>
      </c>
      <c r="Q3">
        <v>10.911809999999999</v>
      </c>
      <c r="R3">
        <v>42.392195999999998</v>
      </c>
      <c r="S3">
        <v>26.390910000000002</v>
      </c>
      <c r="T3">
        <v>0</v>
      </c>
      <c r="U3">
        <v>348.97500000000002</v>
      </c>
      <c r="V3">
        <v>9.73</v>
      </c>
      <c r="W3">
        <v>46.399079999999998</v>
      </c>
      <c r="X3">
        <v>147.515625</v>
      </c>
      <c r="Y3">
        <v>0</v>
      </c>
      <c r="Z3">
        <v>13.041600000000001</v>
      </c>
      <c r="AA3">
        <v>0</v>
      </c>
      <c r="AB3">
        <v>0</v>
      </c>
      <c r="AC3">
        <v>0</v>
      </c>
      <c r="AD3">
        <v>0</v>
      </c>
      <c r="AE3">
        <v>0</v>
      </c>
      <c r="AF3">
        <v>8.3810000000000002</v>
      </c>
      <c r="AG3">
        <v>43.147199999999998</v>
      </c>
      <c r="AH3">
        <v>0</v>
      </c>
      <c r="AI3">
        <v>0</v>
      </c>
      <c r="AJ3">
        <v>0</v>
      </c>
      <c r="AK3">
        <v>53.424900000000001</v>
      </c>
      <c r="AL3">
        <v>25.564</v>
      </c>
      <c r="AM3">
        <v>15.804048</v>
      </c>
      <c r="AN3">
        <v>0.66954999999999998</v>
      </c>
      <c r="AO3">
        <v>0</v>
      </c>
      <c r="AP3">
        <v>5.6364000000000001</v>
      </c>
      <c r="AQ3">
        <v>0</v>
      </c>
      <c r="AR3">
        <v>40.847999999999999</v>
      </c>
      <c r="AS3">
        <v>21.523199999999999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2874.9255119999998</v>
      </c>
    </row>
    <row r="4" spans="1:121">
      <c r="A4" t="s">
        <v>46</v>
      </c>
      <c r="B4">
        <v>0</v>
      </c>
      <c r="C4">
        <v>0</v>
      </c>
      <c r="D4">
        <v>42.734999999999999</v>
      </c>
      <c r="E4">
        <v>0</v>
      </c>
      <c r="F4">
        <v>0</v>
      </c>
      <c r="G4">
        <v>69.938400000000001</v>
      </c>
      <c r="H4">
        <v>0</v>
      </c>
      <c r="I4">
        <v>0</v>
      </c>
      <c r="J4">
        <v>89.872</v>
      </c>
      <c r="K4">
        <v>679.49316799999997</v>
      </c>
      <c r="L4">
        <v>653.15250000000003</v>
      </c>
      <c r="M4">
        <v>92</v>
      </c>
      <c r="N4">
        <v>118.125</v>
      </c>
      <c r="O4">
        <v>123.66562500000001</v>
      </c>
      <c r="P4">
        <v>125.58750000000001</v>
      </c>
      <c r="Q4">
        <v>10.911809999999999</v>
      </c>
      <c r="R4">
        <v>42.392195999999998</v>
      </c>
      <c r="S4">
        <v>26.390910000000002</v>
      </c>
      <c r="T4">
        <v>0</v>
      </c>
      <c r="U4">
        <v>348.97500000000002</v>
      </c>
      <c r="V4">
        <v>9.73</v>
      </c>
      <c r="W4">
        <v>46.399079999999998</v>
      </c>
      <c r="X4">
        <v>147.515625</v>
      </c>
      <c r="Y4">
        <v>0</v>
      </c>
      <c r="Z4">
        <v>13.041600000000001</v>
      </c>
      <c r="AA4">
        <v>0</v>
      </c>
      <c r="AB4">
        <v>0</v>
      </c>
      <c r="AC4">
        <v>0</v>
      </c>
      <c r="AD4">
        <v>0</v>
      </c>
      <c r="AE4">
        <v>0</v>
      </c>
      <c r="AF4">
        <v>8.3810000000000002</v>
      </c>
      <c r="AG4">
        <v>43.147199999999998</v>
      </c>
      <c r="AH4">
        <v>0</v>
      </c>
      <c r="AI4">
        <v>0</v>
      </c>
      <c r="AJ4">
        <v>0</v>
      </c>
      <c r="AK4">
        <v>53.424900000000001</v>
      </c>
      <c r="AL4">
        <v>25.564</v>
      </c>
      <c r="AM4">
        <v>15.804048</v>
      </c>
      <c r="AN4">
        <v>0.66954999999999998</v>
      </c>
      <c r="AO4">
        <v>0</v>
      </c>
      <c r="AP4">
        <v>5.6364000000000001</v>
      </c>
      <c r="AQ4">
        <v>0</v>
      </c>
      <c r="AR4">
        <v>40.847999999999999</v>
      </c>
      <c r="AS4">
        <v>21.523199999999999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2874.9255119999998</v>
      </c>
    </row>
    <row r="5" spans="1:121">
      <c r="A5" t="s">
        <v>47</v>
      </c>
      <c r="B5">
        <v>0</v>
      </c>
      <c r="C5">
        <v>0</v>
      </c>
      <c r="D5">
        <v>42.734999999999999</v>
      </c>
      <c r="E5">
        <v>0</v>
      </c>
      <c r="F5">
        <v>0</v>
      </c>
      <c r="G5">
        <v>69.938400000000001</v>
      </c>
      <c r="H5">
        <v>0</v>
      </c>
      <c r="I5">
        <v>0</v>
      </c>
      <c r="J5">
        <v>89.872</v>
      </c>
      <c r="K5">
        <v>679.49316799999997</v>
      </c>
      <c r="L5">
        <v>653.15250000000003</v>
      </c>
      <c r="M5">
        <v>92</v>
      </c>
      <c r="N5">
        <v>118.125</v>
      </c>
      <c r="O5">
        <v>123.66562500000001</v>
      </c>
      <c r="P5">
        <v>125.58750000000001</v>
      </c>
      <c r="Q5">
        <v>10.911809999999999</v>
      </c>
      <c r="R5">
        <v>42.392195999999998</v>
      </c>
      <c r="S5">
        <v>26.390910000000002</v>
      </c>
      <c r="T5">
        <v>0</v>
      </c>
      <c r="U5">
        <v>348.97500000000002</v>
      </c>
      <c r="V5">
        <v>9.73</v>
      </c>
      <c r="W5">
        <v>46.399079999999998</v>
      </c>
      <c r="X5">
        <v>147.515625</v>
      </c>
      <c r="Y5">
        <v>0</v>
      </c>
      <c r="Z5">
        <v>13.041600000000001</v>
      </c>
      <c r="AA5">
        <v>0</v>
      </c>
      <c r="AB5">
        <v>0</v>
      </c>
      <c r="AC5">
        <v>0</v>
      </c>
      <c r="AD5">
        <v>0</v>
      </c>
      <c r="AE5">
        <v>0</v>
      </c>
      <c r="AF5">
        <v>8.3810000000000002</v>
      </c>
      <c r="AG5">
        <v>43.147199999999998</v>
      </c>
      <c r="AH5">
        <v>0</v>
      </c>
      <c r="AI5">
        <v>0</v>
      </c>
      <c r="AJ5">
        <v>0</v>
      </c>
      <c r="AK5">
        <v>53.424900000000001</v>
      </c>
      <c r="AL5">
        <v>25.564</v>
      </c>
      <c r="AM5">
        <v>15.804048</v>
      </c>
      <c r="AN5">
        <v>0.66954999999999998</v>
      </c>
      <c r="AO5">
        <v>0</v>
      </c>
      <c r="AP5">
        <v>5.6364000000000001</v>
      </c>
      <c r="AQ5">
        <v>0</v>
      </c>
      <c r="AR5">
        <v>34.223999999999997</v>
      </c>
      <c r="AS5">
        <v>24.2136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2870.991912</v>
      </c>
    </row>
    <row r="6" spans="1:121">
      <c r="A6" t="s">
        <v>48</v>
      </c>
      <c r="B6">
        <v>0</v>
      </c>
      <c r="C6">
        <v>0</v>
      </c>
      <c r="D6">
        <v>42.734999999999999</v>
      </c>
      <c r="E6">
        <v>0</v>
      </c>
      <c r="F6">
        <v>0</v>
      </c>
      <c r="G6">
        <v>69.938400000000001</v>
      </c>
      <c r="H6">
        <v>0</v>
      </c>
      <c r="I6">
        <v>0</v>
      </c>
      <c r="J6">
        <v>89.872</v>
      </c>
      <c r="K6">
        <v>679.49316799999997</v>
      </c>
      <c r="L6">
        <v>653.15250000000003</v>
      </c>
      <c r="M6">
        <v>92</v>
      </c>
      <c r="N6">
        <v>118.125</v>
      </c>
      <c r="O6">
        <v>123.66562500000001</v>
      </c>
      <c r="P6">
        <v>125.58750000000001</v>
      </c>
      <c r="Q6">
        <v>10.911809999999999</v>
      </c>
      <c r="R6">
        <v>42.392195999999998</v>
      </c>
      <c r="S6">
        <v>26.390910000000002</v>
      </c>
      <c r="T6">
        <v>0</v>
      </c>
      <c r="U6">
        <v>348.97500000000002</v>
      </c>
      <c r="V6">
        <v>9.73</v>
      </c>
      <c r="W6">
        <v>46.399079999999998</v>
      </c>
      <c r="X6">
        <v>147.515625</v>
      </c>
      <c r="Y6">
        <v>0</v>
      </c>
      <c r="Z6">
        <v>13.041600000000001</v>
      </c>
      <c r="AA6">
        <v>0</v>
      </c>
      <c r="AB6">
        <v>0</v>
      </c>
      <c r="AC6">
        <v>0</v>
      </c>
      <c r="AD6">
        <v>0</v>
      </c>
      <c r="AE6">
        <v>0</v>
      </c>
      <c r="AF6">
        <v>8.3810000000000002</v>
      </c>
      <c r="AG6">
        <v>43.147199999999998</v>
      </c>
      <c r="AH6">
        <v>0</v>
      </c>
      <c r="AI6">
        <v>0</v>
      </c>
      <c r="AJ6">
        <v>0</v>
      </c>
      <c r="AK6">
        <v>53.424900000000001</v>
      </c>
      <c r="AL6">
        <v>25.564</v>
      </c>
      <c r="AM6">
        <v>15.804048</v>
      </c>
      <c r="AN6">
        <v>0.66954999999999998</v>
      </c>
      <c r="AO6">
        <v>0</v>
      </c>
      <c r="AP6">
        <v>5.6364000000000001</v>
      </c>
      <c r="AQ6">
        <v>0</v>
      </c>
      <c r="AR6">
        <v>34.223999999999997</v>
      </c>
      <c r="AS6">
        <v>24.2136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2870.991912</v>
      </c>
    </row>
    <row r="7" spans="1:121">
      <c r="A7" t="s">
        <v>49</v>
      </c>
      <c r="B7">
        <v>0</v>
      </c>
      <c r="C7">
        <v>0</v>
      </c>
      <c r="D7">
        <v>42.734999999999999</v>
      </c>
      <c r="E7">
        <v>0</v>
      </c>
      <c r="F7">
        <v>0</v>
      </c>
      <c r="G7">
        <v>69.938400000000001</v>
      </c>
      <c r="H7">
        <v>0</v>
      </c>
      <c r="I7">
        <v>0</v>
      </c>
      <c r="J7">
        <v>89.872</v>
      </c>
      <c r="K7">
        <v>679.49316799999997</v>
      </c>
      <c r="L7">
        <v>653.15250000000003</v>
      </c>
      <c r="M7">
        <v>92</v>
      </c>
      <c r="N7">
        <v>118.125</v>
      </c>
      <c r="O7">
        <v>123.66562500000001</v>
      </c>
      <c r="P7">
        <v>125.58750000000001</v>
      </c>
      <c r="Q7">
        <v>10.911809999999999</v>
      </c>
      <c r="R7">
        <v>42.392195999999998</v>
      </c>
      <c r="S7">
        <v>26.390910000000002</v>
      </c>
      <c r="T7">
        <v>0</v>
      </c>
      <c r="U7">
        <v>348.97500000000002</v>
      </c>
      <c r="V7">
        <v>9.73</v>
      </c>
      <c r="W7">
        <v>46.399079999999998</v>
      </c>
      <c r="X7">
        <v>147.515625</v>
      </c>
      <c r="Y7">
        <v>0</v>
      </c>
      <c r="Z7">
        <v>13.041600000000001</v>
      </c>
      <c r="AA7">
        <v>0</v>
      </c>
      <c r="AB7">
        <v>0</v>
      </c>
      <c r="AC7">
        <v>0</v>
      </c>
      <c r="AD7">
        <v>0</v>
      </c>
      <c r="AE7">
        <v>0</v>
      </c>
      <c r="AF7">
        <v>8.3810000000000002</v>
      </c>
      <c r="AG7">
        <v>43.147199999999998</v>
      </c>
      <c r="AH7">
        <v>0</v>
      </c>
      <c r="AI7">
        <v>0</v>
      </c>
      <c r="AJ7">
        <v>0</v>
      </c>
      <c r="AK7">
        <v>53.424900000000001</v>
      </c>
      <c r="AL7">
        <v>25.564</v>
      </c>
      <c r="AM7">
        <v>15.804048</v>
      </c>
      <c r="AN7">
        <v>0.66954999999999998</v>
      </c>
      <c r="AO7">
        <v>0</v>
      </c>
      <c r="AP7">
        <v>0</v>
      </c>
      <c r="AQ7">
        <v>0</v>
      </c>
      <c r="AR7">
        <v>34.223999999999997</v>
      </c>
      <c r="AS7">
        <v>32.553840000000001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2873.6957520000001</v>
      </c>
    </row>
    <row r="8" spans="1:121">
      <c r="A8" t="s">
        <v>50</v>
      </c>
      <c r="B8">
        <v>0</v>
      </c>
      <c r="C8">
        <v>0</v>
      </c>
      <c r="D8">
        <v>42.734999999999999</v>
      </c>
      <c r="E8">
        <v>0</v>
      </c>
      <c r="F8">
        <v>0</v>
      </c>
      <c r="G8">
        <v>69.938400000000001</v>
      </c>
      <c r="H8">
        <v>0</v>
      </c>
      <c r="I8">
        <v>0</v>
      </c>
      <c r="J8">
        <v>89.872</v>
      </c>
      <c r="K8">
        <v>679.49316799999997</v>
      </c>
      <c r="L8">
        <v>653.15250000000003</v>
      </c>
      <c r="M8">
        <v>92</v>
      </c>
      <c r="N8">
        <v>118.125</v>
      </c>
      <c r="O8">
        <v>123.66562500000001</v>
      </c>
      <c r="P8">
        <v>125.58750000000001</v>
      </c>
      <c r="Q8">
        <v>10.911809999999999</v>
      </c>
      <c r="R8">
        <v>42.392195999999998</v>
      </c>
      <c r="S8">
        <v>26.390910000000002</v>
      </c>
      <c r="T8">
        <v>0</v>
      </c>
      <c r="U8">
        <v>348.97500000000002</v>
      </c>
      <c r="V8">
        <v>9.73</v>
      </c>
      <c r="W8">
        <v>46.399079999999998</v>
      </c>
      <c r="X8">
        <v>147.515625</v>
      </c>
      <c r="Y8">
        <v>0</v>
      </c>
      <c r="Z8">
        <v>13.041600000000001</v>
      </c>
      <c r="AA8">
        <v>0</v>
      </c>
      <c r="AB8">
        <v>0</v>
      </c>
      <c r="AC8">
        <v>0</v>
      </c>
      <c r="AD8">
        <v>0</v>
      </c>
      <c r="AE8">
        <v>0</v>
      </c>
      <c r="AF8">
        <v>8.3810000000000002</v>
      </c>
      <c r="AG8">
        <v>43.147199999999998</v>
      </c>
      <c r="AH8">
        <v>0</v>
      </c>
      <c r="AI8">
        <v>0</v>
      </c>
      <c r="AJ8">
        <v>0</v>
      </c>
      <c r="AK8">
        <v>53.424900000000001</v>
      </c>
      <c r="AL8">
        <v>25.564</v>
      </c>
      <c r="AM8">
        <v>15.804048</v>
      </c>
      <c r="AN8">
        <v>0.66954999999999998</v>
      </c>
      <c r="AO8">
        <v>0</v>
      </c>
      <c r="AP8">
        <v>0</v>
      </c>
      <c r="AQ8">
        <v>0</v>
      </c>
      <c r="AR8">
        <v>34.223999999999997</v>
      </c>
      <c r="AS8">
        <v>32.553840000000001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2873.6957520000001</v>
      </c>
    </row>
    <row r="9" spans="1:121">
      <c r="A9" t="s">
        <v>51</v>
      </c>
      <c r="B9">
        <v>0</v>
      </c>
      <c r="C9">
        <v>0</v>
      </c>
      <c r="D9">
        <v>42.734999999999999</v>
      </c>
      <c r="E9">
        <v>0</v>
      </c>
      <c r="F9">
        <v>0</v>
      </c>
      <c r="G9">
        <v>69.938400000000001</v>
      </c>
      <c r="H9">
        <v>0</v>
      </c>
      <c r="I9">
        <v>0</v>
      </c>
      <c r="J9">
        <v>89.872</v>
      </c>
      <c r="K9">
        <v>679.49316799999997</v>
      </c>
      <c r="L9">
        <v>653.15250000000003</v>
      </c>
      <c r="M9">
        <v>92</v>
      </c>
      <c r="N9">
        <v>118.125</v>
      </c>
      <c r="O9">
        <v>123.66562500000001</v>
      </c>
      <c r="P9">
        <v>125.58750000000001</v>
      </c>
      <c r="Q9">
        <v>10.911809999999999</v>
      </c>
      <c r="R9">
        <v>42.392195999999998</v>
      </c>
      <c r="S9">
        <v>26.390910000000002</v>
      </c>
      <c r="T9">
        <v>0</v>
      </c>
      <c r="U9">
        <v>348.97500000000002</v>
      </c>
      <c r="V9">
        <v>9.73</v>
      </c>
      <c r="W9">
        <v>46.399079999999998</v>
      </c>
      <c r="X9">
        <v>147.515625</v>
      </c>
      <c r="Y9">
        <v>0</v>
      </c>
      <c r="Z9">
        <v>13.041600000000001</v>
      </c>
      <c r="AA9">
        <v>0</v>
      </c>
      <c r="AB9">
        <v>0</v>
      </c>
      <c r="AC9">
        <v>0</v>
      </c>
      <c r="AD9">
        <v>0</v>
      </c>
      <c r="AE9">
        <v>0</v>
      </c>
      <c r="AF9">
        <v>8.3810000000000002</v>
      </c>
      <c r="AG9">
        <v>43.147199999999998</v>
      </c>
      <c r="AH9">
        <v>0</v>
      </c>
      <c r="AI9">
        <v>0</v>
      </c>
      <c r="AJ9">
        <v>0</v>
      </c>
      <c r="AK9">
        <v>53.424900000000001</v>
      </c>
      <c r="AL9">
        <v>25.564</v>
      </c>
      <c r="AM9">
        <v>15.804048</v>
      </c>
      <c r="AN9">
        <v>0.66954999999999998</v>
      </c>
      <c r="AO9">
        <v>0</v>
      </c>
      <c r="AP9">
        <v>0</v>
      </c>
      <c r="AQ9">
        <v>0</v>
      </c>
      <c r="AR9">
        <v>34.223999999999997</v>
      </c>
      <c r="AS9">
        <v>32.553840000000001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2873.6957520000001</v>
      </c>
    </row>
    <row r="10" spans="1:121">
      <c r="A10" t="s">
        <v>52</v>
      </c>
      <c r="B10">
        <v>0</v>
      </c>
      <c r="C10">
        <v>0</v>
      </c>
      <c r="D10">
        <v>42.734999999999999</v>
      </c>
      <c r="E10">
        <v>0</v>
      </c>
      <c r="F10">
        <v>0</v>
      </c>
      <c r="G10">
        <v>69.938400000000001</v>
      </c>
      <c r="H10">
        <v>0</v>
      </c>
      <c r="I10">
        <v>0</v>
      </c>
      <c r="J10">
        <v>89.872</v>
      </c>
      <c r="K10">
        <v>679.49316799999997</v>
      </c>
      <c r="L10">
        <v>653.15250000000003</v>
      </c>
      <c r="M10">
        <v>92</v>
      </c>
      <c r="N10">
        <v>118.125</v>
      </c>
      <c r="O10">
        <v>123.66562500000001</v>
      </c>
      <c r="P10">
        <v>125.58750000000001</v>
      </c>
      <c r="Q10">
        <v>10.911809999999999</v>
      </c>
      <c r="R10">
        <v>42.392195999999998</v>
      </c>
      <c r="S10">
        <v>26.390910000000002</v>
      </c>
      <c r="T10">
        <v>0</v>
      </c>
      <c r="U10">
        <v>348.97500000000002</v>
      </c>
      <c r="V10">
        <v>9.73</v>
      </c>
      <c r="W10">
        <v>46.399079999999998</v>
      </c>
      <c r="X10">
        <v>147.515625</v>
      </c>
      <c r="Y10">
        <v>0</v>
      </c>
      <c r="Z10">
        <v>13.041600000000001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8.3810000000000002</v>
      </c>
      <c r="AG10">
        <v>43.147199999999998</v>
      </c>
      <c r="AH10">
        <v>0</v>
      </c>
      <c r="AI10">
        <v>0</v>
      </c>
      <c r="AJ10">
        <v>0</v>
      </c>
      <c r="AK10">
        <v>53.424900000000001</v>
      </c>
      <c r="AL10">
        <v>25.564</v>
      </c>
      <c r="AM10">
        <v>15.804048</v>
      </c>
      <c r="AN10">
        <v>0.66954999999999998</v>
      </c>
      <c r="AO10">
        <v>0</v>
      </c>
      <c r="AP10">
        <v>0</v>
      </c>
      <c r="AQ10">
        <v>0</v>
      </c>
      <c r="AR10">
        <v>34.223999999999997</v>
      </c>
      <c r="AS10">
        <v>32.553840000000001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2873.6957520000001</v>
      </c>
    </row>
    <row r="11" spans="1:121">
      <c r="A11" t="s">
        <v>53</v>
      </c>
      <c r="B11">
        <v>0</v>
      </c>
      <c r="C11">
        <v>0</v>
      </c>
      <c r="D11">
        <v>43.155000000000001</v>
      </c>
      <c r="E11">
        <v>0</v>
      </c>
      <c r="F11">
        <v>0</v>
      </c>
      <c r="G11">
        <v>69.938400000000001</v>
      </c>
      <c r="H11">
        <v>0</v>
      </c>
      <c r="I11">
        <v>0</v>
      </c>
      <c r="J11">
        <v>89.872</v>
      </c>
      <c r="K11">
        <v>679.49316799999997</v>
      </c>
      <c r="L11">
        <v>653.15250000000003</v>
      </c>
      <c r="M11">
        <v>92</v>
      </c>
      <c r="N11">
        <v>118.125</v>
      </c>
      <c r="O11">
        <v>123.66562500000001</v>
      </c>
      <c r="P11">
        <v>125.58750000000001</v>
      </c>
      <c r="Q11">
        <v>10.911809999999999</v>
      </c>
      <c r="R11">
        <v>42.392195999999998</v>
      </c>
      <c r="S11">
        <v>26.390910000000002</v>
      </c>
      <c r="T11">
        <v>0</v>
      </c>
      <c r="U11">
        <v>348.97500000000002</v>
      </c>
      <c r="V11">
        <v>9.73</v>
      </c>
      <c r="W11">
        <v>46.399079999999998</v>
      </c>
      <c r="X11">
        <v>147.515625</v>
      </c>
      <c r="Y11">
        <v>0</v>
      </c>
      <c r="Z11">
        <v>13.041600000000001</v>
      </c>
      <c r="AA11">
        <v>0</v>
      </c>
      <c r="AB11">
        <v>0</v>
      </c>
      <c r="AC11">
        <v>0</v>
      </c>
      <c r="AD11">
        <v>0</v>
      </c>
      <c r="AE11">
        <v>16.478852</v>
      </c>
      <c r="AF11">
        <v>8.3810000000000002</v>
      </c>
      <c r="AG11">
        <v>43.147199999999998</v>
      </c>
      <c r="AH11">
        <v>0</v>
      </c>
      <c r="AI11">
        <v>0</v>
      </c>
      <c r="AJ11">
        <v>0</v>
      </c>
      <c r="AK11">
        <v>53.424900000000001</v>
      </c>
      <c r="AL11">
        <v>25.564</v>
      </c>
      <c r="AM11">
        <v>15.804048</v>
      </c>
      <c r="AN11">
        <v>0.66954999999999998</v>
      </c>
      <c r="AO11">
        <v>0</v>
      </c>
      <c r="AP11">
        <v>0</v>
      </c>
      <c r="AQ11">
        <v>0</v>
      </c>
      <c r="AR11">
        <v>34.223999999999997</v>
      </c>
      <c r="AS11">
        <v>32.553840000000001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2890.5946040000003</v>
      </c>
    </row>
    <row r="12" spans="1:121">
      <c r="A12" t="s">
        <v>54</v>
      </c>
      <c r="B12">
        <v>0</v>
      </c>
      <c r="C12">
        <v>0</v>
      </c>
      <c r="D12">
        <v>43.155000000000001</v>
      </c>
      <c r="E12">
        <v>0</v>
      </c>
      <c r="F12">
        <v>0</v>
      </c>
      <c r="G12">
        <v>69.938400000000001</v>
      </c>
      <c r="H12">
        <v>0</v>
      </c>
      <c r="I12">
        <v>0</v>
      </c>
      <c r="J12">
        <v>89.872</v>
      </c>
      <c r="K12">
        <v>679.49316799999997</v>
      </c>
      <c r="L12">
        <v>653.15250000000003</v>
      </c>
      <c r="M12">
        <v>92</v>
      </c>
      <c r="N12">
        <v>118.125</v>
      </c>
      <c r="O12">
        <v>123.66562500000001</v>
      </c>
      <c r="P12">
        <v>125.58750000000001</v>
      </c>
      <c r="Q12">
        <v>10.911809999999999</v>
      </c>
      <c r="R12">
        <v>42.392195999999998</v>
      </c>
      <c r="S12">
        <v>26.390910000000002</v>
      </c>
      <c r="T12">
        <v>0</v>
      </c>
      <c r="U12">
        <v>348.97500000000002</v>
      </c>
      <c r="V12">
        <v>9.73</v>
      </c>
      <c r="W12">
        <v>46.399079999999998</v>
      </c>
      <c r="X12">
        <v>147.515625</v>
      </c>
      <c r="Y12">
        <v>0</v>
      </c>
      <c r="Z12">
        <v>13.041600000000001</v>
      </c>
      <c r="AA12">
        <v>0</v>
      </c>
      <c r="AB12">
        <v>0</v>
      </c>
      <c r="AC12">
        <v>0</v>
      </c>
      <c r="AD12">
        <v>0</v>
      </c>
      <c r="AE12">
        <v>16.478852</v>
      </c>
      <c r="AF12">
        <v>8.3810000000000002</v>
      </c>
      <c r="AG12">
        <v>43.147199999999998</v>
      </c>
      <c r="AH12">
        <v>0</v>
      </c>
      <c r="AI12">
        <v>0</v>
      </c>
      <c r="AJ12">
        <v>0</v>
      </c>
      <c r="AK12">
        <v>53.424900000000001</v>
      </c>
      <c r="AL12">
        <v>25.564</v>
      </c>
      <c r="AM12">
        <v>15.804048</v>
      </c>
      <c r="AN12">
        <v>0.66954999999999998</v>
      </c>
      <c r="AO12">
        <v>0</v>
      </c>
      <c r="AP12">
        <v>0</v>
      </c>
      <c r="AQ12">
        <v>0</v>
      </c>
      <c r="AR12">
        <v>34.223999999999997</v>
      </c>
      <c r="AS12">
        <v>32.553840000000001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2890.5946040000003</v>
      </c>
    </row>
    <row r="13" spans="1:121">
      <c r="A13" t="s">
        <v>55</v>
      </c>
      <c r="B13">
        <v>0</v>
      </c>
      <c r="C13">
        <v>0</v>
      </c>
      <c r="D13">
        <v>43.155000000000001</v>
      </c>
      <c r="E13">
        <v>0</v>
      </c>
      <c r="F13">
        <v>0</v>
      </c>
      <c r="G13">
        <v>69.938400000000001</v>
      </c>
      <c r="H13">
        <v>0</v>
      </c>
      <c r="I13">
        <v>0</v>
      </c>
      <c r="J13">
        <v>89.872</v>
      </c>
      <c r="K13">
        <v>679.49316799999997</v>
      </c>
      <c r="L13">
        <v>653.15250000000003</v>
      </c>
      <c r="M13">
        <v>92</v>
      </c>
      <c r="N13">
        <v>118.125</v>
      </c>
      <c r="O13">
        <v>123.66562500000001</v>
      </c>
      <c r="P13">
        <v>125.58750000000001</v>
      </c>
      <c r="Q13">
        <v>10.911809999999999</v>
      </c>
      <c r="R13">
        <v>42.392195999999998</v>
      </c>
      <c r="S13">
        <v>26.390910000000002</v>
      </c>
      <c r="T13">
        <v>0</v>
      </c>
      <c r="U13">
        <v>348.97500000000002</v>
      </c>
      <c r="V13">
        <v>9.73</v>
      </c>
      <c r="W13">
        <v>46.399079999999998</v>
      </c>
      <c r="X13">
        <v>147.515625</v>
      </c>
      <c r="Y13">
        <v>0</v>
      </c>
      <c r="Z13">
        <v>13.041600000000001</v>
      </c>
      <c r="AA13">
        <v>0</v>
      </c>
      <c r="AB13">
        <v>0</v>
      </c>
      <c r="AC13">
        <v>0</v>
      </c>
      <c r="AD13">
        <v>0</v>
      </c>
      <c r="AE13">
        <v>16.478852</v>
      </c>
      <c r="AF13">
        <v>8.3810000000000002</v>
      </c>
      <c r="AG13">
        <v>43.147199999999998</v>
      </c>
      <c r="AH13">
        <v>0</v>
      </c>
      <c r="AI13">
        <v>0</v>
      </c>
      <c r="AJ13">
        <v>0</v>
      </c>
      <c r="AK13">
        <v>53.424900000000001</v>
      </c>
      <c r="AL13">
        <v>25.564</v>
      </c>
      <c r="AM13">
        <v>15.804048</v>
      </c>
      <c r="AN13">
        <v>0.66954999999999998</v>
      </c>
      <c r="AO13">
        <v>0</v>
      </c>
      <c r="AP13">
        <v>0</v>
      </c>
      <c r="AQ13">
        <v>0</v>
      </c>
      <c r="AR13">
        <v>40.847999999999999</v>
      </c>
      <c r="AS13">
        <v>21.523199999999999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2886.1879640000002</v>
      </c>
    </row>
    <row r="14" spans="1:121">
      <c r="A14" t="s">
        <v>56</v>
      </c>
      <c r="B14">
        <v>0</v>
      </c>
      <c r="C14">
        <v>0</v>
      </c>
      <c r="D14">
        <v>43.155000000000001</v>
      </c>
      <c r="E14">
        <v>0</v>
      </c>
      <c r="F14">
        <v>0</v>
      </c>
      <c r="G14">
        <v>69.938400000000001</v>
      </c>
      <c r="H14">
        <v>0</v>
      </c>
      <c r="I14">
        <v>0</v>
      </c>
      <c r="J14">
        <v>89.872</v>
      </c>
      <c r="K14">
        <v>679.49316799999997</v>
      </c>
      <c r="L14">
        <v>653.15250000000003</v>
      </c>
      <c r="M14">
        <v>92</v>
      </c>
      <c r="N14">
        <v>118.125</v>
      </c>
      <c r="O14">
        <v>123.66562500000001</v>
      </c>
      <c r="P14">
        <v>125.58750000000001</v>
      </c>
      <c r="Q14">
        <v>10.911809999999999</v>
      </c>
      <c r="R14">
        <v>42.392195999999998</v>
      </c>
      <c r="S14">
        <v>26.390910000000002</v>
      </c>
      <c r="T14">
        <v>0</v>
      </c>
      <c r="U14">
        <v>348.97500000000002</v>
      </c>
      <c r="V14">
        <v>9.73</v>
      </c>
      <c r="W14">
        <v>46.399079999999998</v>
      </c>
      <c r="X14">
        <v>147.515625</v>
      </c>
      <c r="Y14">
        <v>0</v>
      </c>
      <c r="Z14">
        <v>13.041600000000001</v>
      </c>
      <c r="AA14">
        <v>0</v>
      </c>
      <c r="AB14">
        <v>0</v>
      </c>
      <c r="AC14">
        <v>0</v>
      </c>
      <c r="AD14">
        <v>0</v>
      </c>
      <c r="AE14">
        <v>16.478852</v>
      </c>
      <c r="AF14">
        <v>8.3810000000000002</v>
      </c>
      <c r="AG14">
        <v>43.147199999999998</v>
      </c>
      <c r="AH14">
        <v>0</v>
      </c>
      <c r="AI14">
        <v>0</v>
      </c>
      <c r="AJ14">
        <v>0</v>
      </c>
      <c r="AK14">
        <v>53.424900000000001</v>
      </c>
      <c r="AL14">
        <v>25.564</v>
      </c>
      <c r="AM14">
        <v>15.804048</v>
      </c>
      <c r="AN14">
        <v>0.66954999999999998</v>
      </c>
      <c r="AO14">
        <v>0</v>
      </c>
      <c r="AP14">
        <v>0</v>
      </c>
      <c r="AQ14">
        <v>0</v>
      </c>
      <c r="AR14">
        <v>40.847999999999999</v>
      </c>
      <c r="AS14">
        <v>21.523199999999999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2886.1879640000002</v>
      </c>
    </row>
    <row r="15" spans="1:121">
      <c r="A15" t="s">
        <v>57</v>
      </c>
      <c r="B15">
        <v>0</v>
      </c>
      <c r="C15">
        <v>0</v>
      </c>
      <c r="D15">
        <v>43.155000000000001</v>
      </c>
      <c r="E15">
        <v>0</v>
      </c>
      <c r="F15">
        <v>0</v>
      </c>
      <c r="G15">
        <v>69.938400000000001</v>
      </c>
      <c r="H15">
        <v>0</v>
      </c>
      <c r="I15">
        <v>0</v>
      </c>
      <c r="J15">
        <v>89.872</v>
      </c>
      <c r="K15">
        <v>679.49316799999997</v>
      </c>
      <c r="L15">
        <v>653.15250000000003</v>
      </c>
      <c r="M15">
        <v>92</v>
      </c>
      <c r="N15">
        <v>118.125</v>
      </c>
      <c r="O15">
        <v>123.66562500000001</v>
      </c>
      <c r="P15">
        <v>135.75</v>
      </c>
      <c r="Q15">
        <v>10.911809999999999</v>
      </c>
      <c r="R15">
        <v>42.392195999999998</v>
      </c>
      <c r="S15">
        <v>26.390910000000002</v>
      </c>
      <c r="T15">
        <v>0</v>
      </c>
      <c r="U15">
        <v>348.97500000000002</v>
      </c>
      <c r="V15">
        <v>9.73</v>
      </c>
      <c r="W15">
        <v>46.399079999999998</v>
      </c>
      <c r="X15">
        <v>147.515625</v>
      </c>
      <c r="Y15">
        <v>0</v>
      </c>
      <c r="Z15">
        <v>13.041600000000001</v>
      </c>
      <c r="AA15">
        <v>0</v>
      </c>
      <c r="AB15">
        <v>0</v>
      </c>
      <c r="AC15">
        <v>0</v>
      </c>
      <c r="AD15">
        <v>0</v>
      </c>
      <c r="AE15">
        <v>16.478852</v>
      </c>
      <c r="AF15">
        <v>8.3810000000000002</v>
      </c>
      <c r="AG15">
        <v>43.147199999999998</v>
      </c>
      <c r="AH15">
        <v>0</v>
      </c>
      <c r="AI15">
        <v>0</v>
      </c>
      <c r="AJ15">
        <v>0</v>
      </c>
      <c r="AK15">
        <v>53.424900000000001</v>
      </c>
      <c r="AL15">
        <v>12.782</v>
      </c>
      <c r="AM15">
        <v>15.804048</v>
      </c>
      <c r="AN15">
        <v>0.66954999999999998</v>
      </c>
      <c r="AO15">
        <v>0</v>
      </c>
      <c r="AP15">
        <v>0</v>
      </c>
      <c r="AQ15">
        <v>0</v>
      </c>
      <c r="AR15">
        <v>34.223999999999997</v>
      </c>
      <c r="AS15">
        <v>21.523199999999999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2876.9444640000006</v>
      </c>
    </row>
    <row r="16" spans="1:121">
      <c r="A16" t="s">
        <v>58</v>
      </c>
      <c r="B16">
        <v>0</v>
      </c>
      <c r="C16">
        <v>0</v>
      </c>
      <c r="D16">
        <v>43.155000000000001</v>
      </c>
      <c r="E16">
        <v>0</v>
      </c>
      <c r="F16">
        <v>0</v>
      </c>
      <c r="G16">
        <v>69.938400000000001</v>
      </c>
      <c r="H16">
        <v>0</v>
      </c>
      <c r="I16">
        <v>0</v>
      </c>
      <c r="J16">
        <v>89.872</v>
      </c>
      <c r="K16">
        <v>679.49316799999997</v>
      </c>
      <c r="L16">
        <v>653.15250000000003</v>
      </c>
      <c r="M16">
        <v>92</v>
      </c>
      <c r="N16">
        <v>118.125</v>
      </c>
      <c r="O16">
        <v>123.66562500000001</v>
      </c>
      <c r="P16">
        <v>137.25</v>
      </c>
      <c r="Q16">
        <v>10.911809999999999</v>
      </c>
      <c r="R16">
        <v>42.392195999999998</v>
      </c>
      <c r="S16">
        <v>26.390910000000002</v>
      </c>
      <c r="T16">
        <v>0</v>
      </c>
      <c r="U16">
        <v>348.97500000000002</v>
      </c>
      <c r="V16">
        <v>9.73</v>
      </c>
      <c r="W16">
        <v>46.399079999999998</v>
      </c>
      <c r="X16">
        <v>147.515625</v>
      </c>
      <c r="Y16">
        <v>0</v>
      </c>
      <c r="Z16">
        <v>13.041600000000001</v>
      </c>
      <c r="AA16">
        <v>0</v>
      </c>
      <c r="AB16">
        <v>0</v>
      </c>
      <c r="AC16">
        <v>0</v>
      </c>
      <c r="AD16">
        <v>0</v>
      </c>
      <c r="AE16">
        <v>16.478852</v>
      </c>
      <c r="AF16">
        <v>8.3810000000000002</v>
      </c>
      <c r="AG16">
        <v>43.147199999999998</v>
      </c>
      <c r="AH16">
        <v>0</v>
      </c>
      <c r="AI16">
        <v>0</v>
      </c>
      <c r="AJ16">
        <v>0</v>
      </c>
      <c r="AK16">
        <v>53.424900000000001</v>
      </c>
      <c r="AL16">
        <v>12.782</v>
      </c>
      <c r="AM16">
        <v>15.804048</v>
      </c>
      <c r="AN16">
        <v>0.66954999999999998</v>
      </c>
      <c r="AO16">
        <v>0</v>
      </c>
      <c r="AP16">
        <v>0</v>
      </c>
      <c r="AQ16">
        <v>0</v>
      </c>
      <c r="AR16">
        <v>34.223999999999997</v>
      </c>
      <c r="AS16">
        <v>21.523199999999999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2878.4444640000006</v>
      </c>
    </row>
    <row r="17" spans="1:117">
      <c r="A17" t="s">
        <v>59</v>
      </c>
      <c r="B17">
        <v>0</v>
      </c>
      <c r="C17">
        <v>0</v>
      </c>
      <c r="D17">
        <v>43.155000000000001</v>
      </c>
      <c r="E17">
        <v>0</v>
      </c>
      <c r="F17">
        <v>0</v>
      </c>
      <c r="G17">
        <v>69.938400000000001</v>
      </c>
      <c r="H17">
        <v>0</v>
      </c>
      <c r="I17">
        <v>0</v>
      </c>
      <c r="J17">
        <v>89.872</v>
      </c>
      <c r="K17">
        <v>679.49316799999997</v>
      </c>
      <c r="L17">
        <v>653.15250000000003</v>
      </c>
      <c r="M17">
        <v>92</v>
      </c>
      <c r="N17">
        <v>118.125</v>
      </c>
      <c r="O17">
        <v>123.66562500000001</v>
      </c>
      <c r="P17">
        <v>137.25</v>
      </c>
      <c r="Q17">
        <v>10.911809999999999</v>
      </c>
      <c r="R17">
        <v>42.392195999999998</v>
      </c>
      <c r="S17">
        <v>26.390910000000002</v>
      </c>
      <c r="T17">
        <v>0</v>
      </c>
      <c r="U17">
        <v>348.97500000000002</v>
      </c>
      <c r="V17">
        <v>9.73</v>
      </c>
      <c r="W17">
        <v>46.399079999999998</v>
      </c>
      <c r="X17">
        <v>147.515625</v>
      </c>
      <c r="Y17">
        <v>0</v>
      </c>
      <c r="Z17">
        <v>13.041600000000001</v>
      </c>
      <c r="AA17">
        <v>0</v>
      </c>
      <c r="AB17">
        <v>0</v>
      </c>
      <c r="AC17">
        <v>0</v>
      </c>
      <c r="AD17">
        <v>0</v>
      </c>
      <c r="AE17">
        <v>16.478852</v>
      </c>
      <c r="AF17">
        <v>8.3810000000000002</v>
      </c>
      <c r="AG17">
        <v>43.147199999999998</v>
      </c>
      <c r="AH17">
        <v>0</v>
      </c>
      <c r="AI17">
        <v>0</v>
      </c>
      <c r="AJ17">
        <v>0</v>
      </c>
      <c r="AK17">
        <v>53.424900000000001</v>
      </c>
      <c r="AL17">
        <v>12.782</v>
      </c>
      <c r="AM17">
        <v>15.804048</v>
      </c>
      <c r="AN17">
        <v>0.66954999999999998</v>
      </c>
      <c r="AO17">
        <v>0</v>
      </c>
      <c r="AP17">
        <v>0</v>
      </c>
      <c r="AQ17">
        <v>0</v>
      </c>
      <c r="AR17">
        <v>34.223999999999997</v>
      </c>
      <c r="AS17">
        <v>21.523199999999999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2878.4444640000006</v>
      </c>
    </row>
    <row r="18" spans="1:117">
      <c r="A18" t="s">
        <v>60</v>
      </c>
      <c r="B18">
        <v>0</v>
      </c>
      <c r="C18">
        <v>0</v>
      </c>
      <c r="D18">
        <v>43.155000000000001</v>
      </c>
      <c r="E18">
        <v>0</v>
      </c>
      <c r="F18">
        <v>0</v>
      </c>
      <c r="G18">
        <v>69.938400000000001</v>
      </c>
      <c r="H18">
        <v>0</v>
      </c>
      <c r="I18">
        <v>0</v>
      </c>
      <c r="J18">
        <v>89.872</v>
      </c>
      <c r="K18">
        <v>679.49316799999997</v>
      </c>
      <c r="L18">
        <v>653.15250000000003</v>
      </c>
      <c r="M18">
        <v>92</v>
      </c>
      <c r="N18">
        <v>118.125</v>
      </c>
      <c r="O18">
        <v>123.66562500000001</v>
      </c>
      <c r="P18">
        <v>137.25</v>
      </c>
      <c r="Q18">
        <v>10.911809999999999</v>
      </c>
      <c r="R18">
        <v>42.392195999999998</v>
      </c>
      <c r="S18">
        <v>26.390910000000002</v>
      </c>
      <c r="T18">
        <v>0</v>
      </c>
      <c r="U18">
        <v>348.97500000000002</v>
      </c>
      <c r="V18">
        <v>9.73</v>
      </c>
      <c r="W18">
        <v>46.399079999999998</v>
      </c>
      <c r="X18">
        <v>147.515625</v>
      </c>
      <c r="Y18">
        <v>0</v>
      </c>
      <c r="Z18">
        <v>13.041600000000001</v>
      </c>
      <c r="AA18">
        <v>0</v>
      </c>
      <c r="AB18">
        <v>0</v>
      </c>
      <c r="AC18">
        <v>0</v>
      </c>
      <c r="AD18">
        <v>0</v>
      </c>
      <c r="AE18">
        <v>16.478852</v>
      </c>
      <c r="AF18">
        <v>8.3810000000000002</v>
      </c>
      <c r="AG18">
        <v>43.147199999999998</v>
      </c>
      <c r="AH18">
        <v>0</v>
      </c>
      <c r="AI18">
        <v>0</v>
      </c>
      <c r="AJ18">
        <v>0</v>
      </c>
      <c r="AK18">
        <v>53.424900000000001</v>
      </c>
      <c r="AL18">
        <v>12.782</v>
      </c>
      <c r="AM18">
        <v>15.804048</v>
      </c>
      <c r="AN18">
        <v>0.66954999999999998</v>
      </c>
      <c r="AO18">
        <v>0</v>
      </c>
      <c r="AP18">
        <v>0</v>
      </c>
      <c r="AQ18">
        <v>0</v>
      </c>
      <c r="AR18">
        <v>34.223999999999997</v>
      </c>
      <c r="AS18">
        <v>21.523199999999999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2878.4444640000006</v>
      </c>
    </row>
    <row r="19" spans="1:117">
      <c r="A19" t="s">
        <v>61</v>
      </c>
      <c r="B19">
        <v>0</v>
      </c>
      <c r="C19">
        <v>0</v>
      </c>
      <c r="D19">
        <v>43.155000000000001</v>
      </c>
      <c r="E19">
        <v>0</v>
      </c>
      <c r="F19">
        <v>0</v>
      </c>
      <c r="G19">
        <v>69.938400000000001</v>
      </c>
      <c r="H19">
        <v>0</v>
      </c>
      <c r="I19">
        <v>0</v>
      </c>
      <c r="J19">
        <v>89.872</v>
      </c>
      <c r="K19">
        <v>679.49316799999997</v>
      </c>
      <c r="L19">
        <v>653.15250000000003</v>
      </c>
      <c r="M19">
        <v>92</v>
      </c>
      <c r="N19">
        <v>118.125</v>
      </c>
      <c r="O19">
        <v>123.66562500000001</v>
      </c>
      <c r="P19">
        <v>137.25</v>
      </c>
      <c r="Q19">
        <v>10.911809999999999</v>
      </c>
      <c r="R19">
        <v>42.392195999999998</v>
      </c>
      <c r="S19">
        <v>26.390910000000002</v>
      </c>
      <c r="T19">
        <v>0</v>
      </c>
      <c r="U19">
        <v>348.97500000000002</v>
      </c>
      <c r="V19">
        <v>9.73</v>
      </c>
      <c r="W19">
        <v>46.399079999999998</v>
      </c>
      <c r="X19">
        <v>147.515625</v>
      </c>
      <c r="Y19">
        <v>0</v>
      </c>
      <c r="Z19">
        <v>6.5208000000000004</v>
      </c>
      <c r="AA19">
        <v>0</v>
      </c>
      <c r="AB19">
        <v>0</v>
      </c>
      <c r="AC19">
        <v>0</v>
      </c>
      <c r="AD19">
        <v>0</v>
      </c>
      <c r="AE19">
        <v>16.478852</v>
      </c>
      <c r="AF19">
        <v>8.3810000000000002</v>
      </c>
      <c r="AG19">
        <v>43.147199999999998</v>
      </c>
      <c r="AH19">
        <v>0</v>
      </c>
      <c r="AI19">
        <v>0</v>
      </c>
      <c r="AJ19">
        <v>0</v>
      </c>
      <c r="AK19">
        <v>53.424900000000001</v>
      </c>
      <c r="AL19">
        <v>12.782</v>
      </c>
      <c r="AM19">
        <v>15.804048</v>
      </c>
      <c r="AN19">
        <v>0.66954999999999998</v>
      </c>
      <c r="AO19">
        <v>0</v>
      </c>
      <c r="AP19">
        <v>0</v>
      </c>
      <c r="AQ19">
        <v>0</v>
      </c>
      <c r="AR19">
        <v>34.223999999999997</v>
      </c>
      <c r="AS19">
        <v>26.904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2877.3044640000003</v>
      </c>
    </row>
    <row r="20" spans="1:117">
      <c r="A20" t="s">
        <v>62</v>
      </c>
      <c r="B20">
        <v>0</v>
      </c>
      <c r="C20">
        <v>0</v>
      </c>
      <c r="D20">
        <v>43.155000000000001</v>
      </c>
      <c r="E20">
        <v>0</v>
      </c>
      <c r="F20">
        <v>0</v>
      </c>
      <c r="G20">
        <v>69.938400000000001</v>
      </c>
      <c r="H20">
        <v>0</v>
      </c>
      <c r="I20">
        <v>0</v>
      </c>
      <c r="J20">
        <v>89.872</v>
      </c>
      <c r="K20">
        <v>679.49316799999997</v>
      </c>
      <c r="L20">
        <v>653.15250000000003</v>
      </c>
      <c r="M20">
        <v>92</v>
      </c>
      <c r="N20">
        <v>118.125</v>
      </c>
      <c r="O20">
        <v>123.66562500000001</v>
      </c>
      <c r="P20">
        <v>137.25</v>
      </c>
      <c r="Q20">
        <v>10.911809999999999</v>
      </c>
      <c r="R20">
        <v>42.392195999999998</v>
      </c>
      <c r="S20">
        <v>26.390910000000002</v>
      </c>
      <c r="T20">
        <v>0</v>
      </c>
      <c r="U20">
        <v>348.97500000000002</v>
      </c>
      <c r="V20">
        <v>9.73</v>
      </c>
      <c r="W20">
        <v>46.399079999999998</v>
      </c>
      <c r="X20">
        <v>147.515625</v>
      </c>
      <c r="Y20">
        <v>0</v>
      </c>
      <c r="Z20">
        <v>6.5208000000000004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8.3810000000000002</v>
      </c>
      <c r="AG20">
        <v>43.147199999999998</v>
      </c>
      <c r="AH20">
        <v>0</v>
      </c>
      <c r="AI20">
        <v>0</v>
      </c>
      <c r="AJ20">
        <v>0</v>
      </c>
      <c r="AK20">
        <v>53.424900000000001</v>
      </c>
      <c r="AL20">
        <v>12.782</v>
      </c>
      <c r="AM20">
        <v>15.804048</v>
      </c>
      <c r="AN20">
        <v>0.66954999999999998</v>
      </c>
      <c r="AO20">
        <v>0</v>
      </c>
      <c r="AP20">
        <v>0</v>
      </c>
      <c r="AQ20">
        <v>0</v>
      </c>
      <c r="AR20">
        <v>34.223999999999997</v>
      </c>
      <c r="AS20">
        <v>26.904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2877.3044640000003</v>
      </c>
    </row>
    <row r="21" spans="1:117">
      <c r="A21" t="s">
        <v>63</v>
      </c>
      <c r="B21">
        <v>0</v>
      </c>
      <c r="C21">
        <v>0</v>
      </c>
      <c r="D21">
        <v>43.155000000000001</v>
      </c>
      <c r="E21">
        <v>0</v>
      </c>
      <c r="F21">
        <v>0</v>
      </c>
      <c r="G21">
        <v>69.938400000000001</v>
      </c>
      <c r="H21">
        <v>0</v>
      </c>
      <c r="I21">
        <v>0</v>
      </c>
      <c r="J21">
        <v>89.872</v>
      </c>
      <c r="K21">
        <v>679.49316799999997</v>
      </c>
      <c r="L21">
        <v>653.15250000000003</v>
      </c>
      <c r="M21">
        <v>92</v>
      </c>
      <c r="N21">
        <v>118.125</v>
      </c>
      <c r="O21">
        <v>123.66562500000001</v>
      </c>
      <c r="P21">
        <v>137.25</v>
      </c>
      <c r="Q21">
        <v>10.911809999999999</v>
      </c>
      <c r="R21">
        <v>42.392195999999998</v>
      </c>
      <c r="S21">
        <v>26.390910000000002</v>
      </c>
      <c r="T21">
        <v>0</v>
      </c>
      <c r="U21">
        <v>348.97500000000002</v>
      </c>
      <c r="V21">
        <v>9.73</v>
      </c>
      <c r="W21">
        <v>46.399079999999998</v>
      </c>
      <c r="X21">
        <v>147.515625</v>
      </c>
      <c r="Y21">
        <v>0</v>
      </c>
      <c r="Z21">
        <v>6.5208000000000004</v>
      </c>
      <c r="AA21">
        <v>14.04936</v>
      </c>
      <c r="AB21">
        <v>0</v>
      </c>
      <c r="AC21">
        <v>0</v>
      </c>
      <c r="AD21">
        <v>0</v>
      </c>
      <c r="AE21">
        <v>16.478852</v>
      </c>
      <c r="AF21">
        <v>8.3810000000000002</v>
      </c>
      <c r="AG21">
        <v>43.147199999999998</v>
      </c>
      <c r="AH21">
        <v>0</v>
      </c>
      <c r="AI21">
        <v>0</v>
      </c>
      <c r="AJ21">
        <v>0</v>
      </c>
      <c r="AK21">
        <v>53.424900000000001</v>
      </c>
      <c r="AL21">
        <v>25.564</v>
      </c>
      <c r="AM21">
        <v>15.804048</v>
      </c>
      <c r="AN21">
        <v>0.66954999999999998</v>
      </c>
      <c r="AO21">
        <v>0</v>
      </c>
      <c r="AP21">
        <v>0</v>
      </c>
      <c r="AQ21">
        <v>0</v>
      </c>
      <c r="AR21">
        <v>34.223999999999997</v>
      </c>
      <c r="AS21">
        <v>32.553840000000001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2909.785664</v>
      </c>
    </row>
    <row r="22" spans="1:117">
      <c r="A22" t="s">
        <v>64</v>
      </c>
      <c r="B22">
        <v>0</v>
      </c>
      <c r="C22">
        <v>0</v>
      </c>
      <c r="D22">
        <v>43.155000000000001</v>
      </c>
      <c r="E22">
        <v>0</v>
      </c>
      <c r="F22">
        <v>0</v>
      </c>
      <c r="G22">
        <v>69.938400000000001</v>
      </c>
      <c r="H22">
        <v>0</v>
      </c>
      <c r="I22">
        <v>0</v>
      </c>
      <c r="J22">
        <v>89.872</v>
      </c>
      <c r="K22">
        <v>679.49316799999997</v>
      </c>
      <c r="L22">
        <v>653.15250000000003</v>
      </c>
      <c r="M22">
        <v>92</v>
      </c>
      <c r="N22">
        <v>118.125</v>
      </c>
      <c r="O22">
        <v>123.66562500000001</v>
      </c>
      <c r="P22">
        <v>137.25</v>
      </c>
      <c r="Q22">
        <v>10.911809999999999</v>
      </c>
      <c r="R22">
        <v>42.392195999999998</v>
      </c>
      <c r="S22">
        <v>26.390910000000002</v>
      </c>
      <c r="T22">
        <v>0</v>
      </c>
      <c r="U22">
        <v>348.97500000000002</v>
      </c>
      <c r="V22">
        <v>9.73</v>
      </c>
      <c r="W22">
        <v>46.399079999999998</v>
      </c>
      <c r="X22">
        <v>147.515625</v>
      </c>
      <c r="Y22">
        <v>0</v>
      </c>
      <c r="Z22">
        <v>13.041600000000001</v>
      </c>
      <c r="AA22">
        <v>14.04936</v>
      </c>
      <c r="AB22">
        <v>0</v>
      </c>
      <c r="AC22">
        <v>0</v>
      </c>
      <c r="AD22">
        <v>0</v>
      </c>
      <c r="AE22">
        <v>16.478852</v>
      </c>
      <c r="AF22">
        <v>8.3810000000000002</v>
      </c>
      <c r="AG22">
        <v>43.147199999999998</v>
      </c>
      <c r="AH22">
        <v>0</v>
      </c>
      <c r="AI22">
        <v>0</v>
      </c>
      <c r="AJ22">
        <v>0</v>
      </c>
      <c r="AK22">
        <v>53.424900000000001</v>
      </c>
      <c r="AL22">
        <v>25.564</v>
      </c>
      <c r="AM22">
        <v>15.804048</v>
      </c>
      <c r="AN22">
        <v>0.66954999999999998</v>
      </c>
      <c r="AO22">
        <v>0</v>
      </c>
      <c r="AP22">
        <v>0</v>
      </c>
      <c r="AQ22">
        <v>0</v>
      </c>
      <c r="AR22">
        <v>34.223999999999997</v>
      </c>
      <c r="AS22">
        <v>32.553840000000001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2916.3064640000002</v>
      </c>
    </row>
    <row r="23" spans="1:117">
      <c r="A23" t="s">
        <v>65</v>
      </c>
      <c r="B23">
        <v>0</v>
      </c>
      <c r="C23">
        <v>0</v>
      </c>
      <c r="D23">
        <v>43.155000000000001</v>
      </c>
      <c r="E23">
        <v>0</v>
      </c>
      <c r="F23">
        <v>0</v>
      </c>
      <c r="G23">
        <v>69.938400000000001</v>
      </c>
      <c r="H23">
        <v>0</v>
      </c>
      <c r="I23">
        <v>0</v>
      </c>
      <c r="J23">
        <v>89.872</v>
      </c>
      <c r="K23">
        <v>679.49316799999997</v>
      </c>
      <c r="L23">
        <v>653.15250000000003</v>
      </c>
      <c r="M23">
        <v>92</v>
      </c>
      <c r="N23">
        <v>118.125</v>
      </c>
      <c r="O23">
        <v>123.66562500000001</v>
      </c>
      <c r="P23">
        <v>134.25</v>
      </c>
      <c r="Q23">
        <v>10.911809999999999</v>
      </c>
      <c r="R23">
        <v>42.392195999999998</v>
      </c>
      <c r="S23">
        <v>26.390910000000002</v>
      </c>
      <c r="T23">
        <v>0</v>
      </c>
      <c r="U23">
        <v>348.97500000000002</v>
      </c>
      <c r="V23">
        <v>9.73</v>
      </c>
      <c r="W23">
        <v>46.399079999999998</v>
      </c>
      <c r="X23">
        <v>147.515625</v>
      </c>
      <c r="Y23">
        <v>0</v>
      </c>
      <c r="Z23">
        <v>13.041600000000001</v>
      </c>
      <c r="AA23">
        <v>14.04936</v>
      </c>
      <c r="AB23">
        <v>0</v>
      </c>
      <c r="AC23">
        <v>0</v>
      </c>
      <c r="AD23">
        <v>0</v>
      </c>
      <c r="AE23">
        <v>16.478852</v>
      </c>
      <c r="AF23">
        <v>8.3810000000000002</v>
      </c>
      <c r="AG23">
        <v>43.147199999999998</v>
      </c>
      <c r="AH23">
        <v>19.508199999999999</v>
      </c>
      <c r="AI23">
        <v>0</v>
      </c>
      <c r="AJ23">
        <v>0</v>
      </c>
      <c r="AK23">
        <v>53.424900000000001</v>
      </c>
      <c r="AL23">
        <v>25.564</v>
      </c>
      <c r="AM23">
        <v>15.804048</v>
      </c>
      <c r="AN23">
        <v>0.66954999999999998</v>
      </c>
      <c r="AO23">
        <v>0</v>
      </c>
      <c r="AP23">
        <v>0</v>
      </c>
      <c r="AQ23">
        <v>12.537000000000001</v>
      </c>
      <c r="AR23">
        <v>40.847999999999999</v>
      </c>
      <c r="AS23">
        <v>32.553840000000001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2951.9756640000001</v>
      </c>
    </row>
    <row r="24" spans="1:117">
      <c r="A24" t="s">
        <v>66</v>
      </c>
      <c r="B24">
        <v>0</v>
      </c>
      <c r="C24">
        <v>0</v>
      </c>
      <c r="D24">
        <v>43.155000000000001</v>
      </c>
      <c r="E24">
        <v>0</v>
      </c>
      <c r="F24">
        <v>0</v>
      </c>
      <c r="G24">
        <v>69.938400000000001</v>
      </c>
      <c r="H24">
        <v>0</v>
      </c>
      <c r="I24">
        <v>0</v>
      </c>
      <c r="J24">
        <v>89.872</v>
      </c>
      <c r="K24">
        <v>679.49316799999997</v>
      </c>
      <c r="L24">
        <v>653.15250000000003</v>
      </c>
      <c r="M24">
        <v>92</v>
      </c>
      <c r="N24">
        <v>118.125</v>
      </c>
      <c r="O24">
        <v>123.66562500000001</v>
      </c>
      <c r="P24">
        <v>131.25</v>
      </c>
      <c r="Q24">
        <v>10.911809999999999</v>
      </c>
      <c r="R24">
        <v>42.392195999999998</v>
      </c>
      <c r="S24">
        <v>26.390910000000002</v>
      </c>
      <c r="T24">
        <v>0</v>
      </c>
      <c r="U24">
        <v>348.97500000000002</v>
      </c>
      <c r="V24">
        <v>9.73</v>
      </c>
      <c r="W24">
        <v>46.399079999999998</v>
      </c>
      <c r="X24">
        <v>147.515625</v>
      </c>
      <c r="Y24">
        <v>0</v>
      </c>
      <c r="Z24">
        <v>13.041600000000001</v>
      </c>
      <c r="AA24">
        <v>14.04936</v>
      </c>
      <c r="AB24">
        <v>3.3325</v>
      </c>
      <c r="AC24">
        <v>9.6778399999999998</v>
      </c>
      <c r="AD24">
        <v>0</v>
      </c>
      <c r="AE24">
        <v>16.478852</v>
      </c>
      <c r="AF24">
        <v>8.3810000000000002</v>
      </c>
      <c r="AG24">
        <v>43.147199999999998</v>
      </c>
      <c r="AH24">
        <v>44.130200000000002</v>
      </c>
      <c r="AI24">
        <v>0</v>
      </c>
      <c r="AJ24">
        <v>0</v>
      </c>
      <c r="AK24">
        <v>53.424900000000001</v>
      </c>
      <c r="AL24">
        <v>25.564</v>
      </c>
      <c r="AM24">
        <v>15.804048</v>
      </c>
      <c r="AN24">
        <v>0.66954999999999998</v>
      </c>
      <c r="AO24">
        <v>0</v>
      </c>
      <c r="AP24">
        <v>0</v>
      </c>
      <c r="AQ24">
        <v>12.537000000000001</v>
      </c>
      <c r="AR24">
        <v>40.847999999999999</v>
      </c>
      <c r="AS24">
        <v>32.553840000000001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2986.6080039999997</v>
      </c>
    </row>
    <row r="25" spans="1:117">
      <c r="A25" t="s">
        <v>67</v>
      </c>
      <c r="B25">
        <v>0</v>
      </c>
      <c r="C25">
        <v>0</v>
      </c>
      <c r="D25">
        <v>43.155000000000001</v>
      </c>
      <c r="E25">
        <v>0</v>
      </c>
      <c r="F25">
        <v>0</v>
      </c>
      <c r="G25">
        <v>69.938400000000001</v>
      </c>
      <c r="H25">
        <v>0</v>
      </c>
      <c r="I25">
        <v>0</v>
      </c>
      <c r="J25">
        <v>89.872</v>
      </c>
      <c r="K25">
        <v>679.49316799999997</v>
      </c>
      <c r="L25">
        <v>653.15250000000003</v>
      </c>
      <c r="M25">
        <v>92</v>
      </c>
      <c r="N25">
        <v>118.125</v>
      </c>
      <c r="O25">
        <v>123.66562500000001</v>
      </c>
      <c r="P25">
        <v>128.25</v>
      </c>
      <c r="Q25">
        <v>10.911809999999999</v>
      </c>
      <c r="R25">
        <v>42.392195999999998</v>
      </c>
      <c r="S25">
        <v>26.390910000000002</v>
      </c>
      <c r="T25">
        <v>0</v>
      </c>
      <c r="U25">
        <v>348.97500000000002</v>
      </c>
      <c r="V25">
        <v>9.73</v>
      </c>
      <c r="W25">
        <v>46.399079999999998</v>
      </c>
      <c r="X25">
        <v>147.515625</v>
      </c>
      <c r="Y25">
        <v>0</v>
      </c>
      <c r="Z25">
        <v>13.041600000000001</v>
      </c>
      <c r="AA25">
        <v>28.09872</v>
      </c>
      <c r="AB25">
        <v>13.17004</v>
      </c>
      <c r="AC25">
        <v>19.35568</v>
      </c>
      <c r="AD25">
        <v>0</v>
      </c>
      <c r="AE25">
        <v>16.478852</v>
      </c>
      <c r="AF25">
        <v>8.3810000000000002</v>
      </c>
      <c r="AG25">
        <v>43.147199999999998</v>
      </c>
      <c r="AH25">
        <v>59.661000000000001</v>
      </c>
      <c r="AI25">
        <v>0</v>
      </c>
      <c r="AJ25">
        <v>0</v>
      </c>
      <c r="AK25">
        <v>53.424900000000001</v>
      </c>
      <c r="AL25">
        <v>25.564</v>
      </c>
      <c r="AM25">
        <v>15.804048</v>
      </c>
      <c r="AN25">
        <v>0.66954999999999998</v>
      </c>
      <c r="AO25">
        <v>0</v>
      </c>
      <c r="AP25">
        <v>0</v>
      </c>
      <c r="AQ25">
        <v>12.537000000000001</v>
      </c>
      <c r="AR25">
        <v>34.223999999999997</v>
      </c>
      <c r="AS25">
        <v>21.523199999999999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3015.0489040000002</v>
      </c>
    </row>
    <row r="26" spans="1:117">
      <c r="A26" t="s">
        <v>68</v>
      </c>
      <c r="B26">
        <v>0</v>
      </c>
      <c r="C26">
        <v>0</v>
      </c>
      <c r="D26">
        <v>43.155000000000001</v>
      </c>
      <c r="E26">
        <v>0</v>
      </c>
      <c r="F26">
        <v>0</v>
      </c>
      <c r="G26">
        <v>69.938400000000001</v>
      </c>
      <c r="H26">
        <v>0</v>
      </c>
      <c r="I26">
        <v>0</v>
      </c>
      <c r="J26">
        <v>89.872</v>
      </c>
      <c r="K26">
        <v>679.49316799999997</v>
      </c>
      <c r="L26">
        <v>653.15250000000003</v>
      </c>
      <c r="M26">
        <v>92</v>
      </c>
      <c r="N26">
        <v>118.125</v>
      </c>
      <c r="O26">
        <v>123.66562500000001</v>
      </c>
      <c r="P26">
        <v>124.5</v>
      </c>
      <c r="Q26">
        <v>10.911809999999999</v>
      </c>
      <c r="R26">
        <v>42.392195999999998</v>
      </c>
      <c r="S26">
        <v>26.390910000000002</v>
      </c>
      <c r="T26">
        <v>0</v>
      </c>
      <c r="U26">
        <v>348.97500000000002</v>
      </c>
      <c r="V26">
        <v>9.73</v>
      </c>
      <c r="W26">
        <v>46.399079999999998</v>
      </c>
      <c r="X26">
        <v>147.515625</v>
      </c>
      <c r="Y26">
        <v>0</v>
      </c>
      <c r="Z26">
        <v>13.041600000000001</v>
      </c>
      <c r="AA26">
        <v>28.09872</v>
      </c>
      <c r="AB26">
        <v>26.34008</v>
      </c>
      <c r="AC26">
        <v>19.35568</v>
      </c>
      <c r="AD26">
        <v>9.1149000000000004</v>
      </c>
      <c r="AE26">
        <v>16.478852</v>
      </c>
      <c r="AF26">
        <v>16.762</v>
      </c>
      <c r="AG26">
        <v>43.147199999999998</v>
      </c>
      <c r="AH26">
        <v>93.563599999999994</v>
      </c>
      <c r="AI26">
        <v>0</v>
      </c>
      <c r="AJ26">
        <v>0</v>
      </c>
      <c r="AK26">
        <v>53.424900000000001</v>
      </c>
      <c r="AL26">
        <v>25.564</v>
      </c>
      <c r="AM26">
        <v>15.804048</v>
      </c>
      <c r="AN26">
        <v>0.66954999999999998</v>
      </c>
      <c r="AO26">
        <v>0</v>
      </c>
      <c r="AP26">
        <v>0</v>
      </c>
      <c r="AQ26">
        <v>37.610999999999997</v>
      </c>
      <c r="AR26">
        <v>34.223999999999997</v>
      </c>
      <c r="AS26">
        <v>21.523199999999999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3100.9414440000005</v>
      </c>
    </row>
    <row r="27" spans="1:117">
      <c r="A27" t="s">
        <v>69</v>
      </c>
      <c r="B27">
        <v>0</v>
      </c>
      <c r="C27">
        <v>0</v>
      </c>
      <c r="D27">
        <v>43.155000000000001</v>
      </c>
      <c r="E27">
        <v>0</v>
      </c>
      <c r="F27">
        <v>0</v>
      </c>
      <c r="G27">
        <v>69.938400000000001</v>
      </c>
      <c r="H27">
        <v>0</v>
      </c>
      <c r="I27">
        <v>0</v>
      </c>
      <c r="J27">
        <v>89.872</v>
      </c>
      <c r="K27">
        <v>679.49316799999997</v>
      </c>
      <c r="L27">
        <v>653.15250000000003</v>
      </c>
      <c r="M27">
        <v>92</v>
      </c>
      <c r="N27">
        <v>118.125</v>
      </c>
      <c r="O27">
        <v>123.66562500000001</v>
      </c>
      <c r="P27">
        <v>124.5</v>
      </c>
      <c r="Q27">
        <v>10.911809999999999</v>
      </c>
      <c r="R27">
        <v>42.392195999999998</v>
      </c>
      <c r="S27">
        <v>26.390910000000002</v>
      </c>
      <c r="T27">
        <v>0</v>
      </c>
      <c r="U27">
        <v>348.97500000000002</v>
      </c>
      <c r="V27">
        <v>9.73</v>
      </c>
      <c r="W27">
        <v>46.399079999999998</v>
      </c>
      <c r="X27">
        <v>147.515625</v>
      </c>
      <c r="Y27">
        <v>0</v>
      </c>
      <c r="Z27">
        <v>13.041600000000001</v>
      </c>
      <c r="AA27">
        <v>42.14808</v>
      </c>
      <c r="AB27">
        <v>26.34008</v>
      </c>
      <c r="AC27">
        <v>19.35568</v>
      </c>
      <c r="AD27">
        <v>18.229800000000001</v>
      </c>
      <c r="AE27">
        <v>16.478852</v>
      </c>
      <c r="AF27">
        <v>25.143000000000001</v>
      </c>
      <c r="AG27">
        <v>43.147199999999998</v>
      </c>
      <c r="AH27">
        <v>93.563599999999994</v>
      </c>
      <c r="AI27">
        <v>0</v>
      </c>
      <c r="AJ27">
        <v>0</v>
      </c>
      <c r="AK27">
        <v>53.424900000000001</v>
      </c>
      <c r="AL27">
        <v>29.05</v>
      </c>
      <c r="AM27">
        <v>15.804048</v>
      </c>
      <c r="AN27">
        <v>0.66954999999999998</v>
      </c>
      <c r="AO27">
        <v>0</v>
      </c>
      <c r="AP27">
        <v>0</v>
      </c>
      <c r="AQ27">
        <v>50.148000000000003</v>
      </c>
      <c r="AR27">
        <v>34.223999999999997</v>
      </c>
      <c r="AS27">
        <v>21.523199999999999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3148.509704000001</v>
      </c>
    </row>
    <row r="28" spans="1:117">
      <c r="A28" t="s">
        <v>70</v>
      </c>
      <c r="B28">
        <v>0</v>
      </c>
      <c r="C28">
        <v>0</v>
      </c>
      <c r="D28">
        <v>43.155000000000001</v>
      </c>
      <c r="E28">
        <v>0</v>
      </c>
      <c r="F28">
        <v>0</v>
      </c>
      <c r="G28">
        <v>69.938400000000001</v>
      </c>
      <c r="H28">
        <v>0</v>
      </c>
      <c r="I28">
        <v>0</v>
      </c>
      <c r="J28">
        <v>89.872</v>
      </c>
      <c r="K28">
        <v>679.49316799999997</v>
      </c>
      <c r="L28">
        <v>653.15250000000003</v>
      </c>
      <c r="M28">
        <v>92</v>
      </c>
      <c r="N28">
        <v>118.125</v>
      </c>
      <c r="O28">
        <v>123.66562500000001</v>
      </c>
      <c r="P28">
        <v>124.5</v>
      </c>
      <c r="Q28">
        <v>10.911809999999999</v>
      </c>
      <c r="R28">
        <v>42.392195999999998</v>
      </c>
      <c r="S28">
        <v>26.390910000000002</v>
      </c>
      <c r="T28">
        <v>0</v>
      </c>
      <c r="U28">
        <v>348.97500000000002</v>
      </c>
      <c r="V28">
        <v>9.73</v>
      </c>
      <c r="W28">
        <v>46.399079999999998</v>
      </c>
      <c r="X28">
        <v>147.515625</v>
      </c>
      <c r="Y28">
        <v>0</v>
      </c>
      <c r="Z28">
        <v>19.5624</v>
      </c>
      <c r="AA28">
        <v>42.14808</v>
      </c>
      <c r="AB28">
        <v>39.510120000000001</v>
      </c>
      <c r="AC28">
        <v>29.062808</v>
      </c>
      <c r="AD28">
        <v>18.272072000000001</v>
      </c>
      <c r="AE28">
        <v>32.957704</v>
      </c>
      <c r="AF28">
        <v>33.524000000000001</v>
      </c>
      <c r="AG28">
        <v>43.147199999999998</v>
      </c>
      <c r="AH28">
        <v>116.9545</v>
      </c>
      <c r="AI28">
        <v>0</v>
      </c>
      <c r="AJ28">
        <v>0</v>
      </c>
      <c r="AK28">
        <v>53.424900000000001</v>
      </c>
      <c r="AL28">
        <v>69.72</v>
      </c>
      <c r="AM28">
        <v>15.804048</v>
      </c>
      <c r="AN28">
        <v>0.66954999999999998</v>
      </c>
      <c r="AO28">
        <v>0</v>
      </c>
      <c r="AP28">
        <v>0</v>
      </c>
      <c r="AQ28">
        <v>50.148000000000003</v>
      </c>
      <c r="AR28">
        <v>34.223999999999997</v>
      </c>
      <c r="AS28">
        <v>21.523199999999999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3266.870696</v>
      </c>
    </row>
    <row r="29" spans="1:117">
      <c r="A29" t="s">
        <v>71</v>
      </c>
      <c r="B29">
        <v>0</v>
      </c>
      <c r="C29">
        <v>0</v>
      </c>
      <c r="D29">
        <v>43.155000000000001</v>
      </c>
      <c r="E29">
        <v>0</v>
      </c>
      <c r="F29">
        <v>0</v>
      </c>
      <c r="G29">
        <v>69.938400000000001</v>
      </c>
      <c r="H29">
        <v>0</v>
      </c>
      <c r="I29">
        <v>0</v>
      </c>
      <c r="J29">
        <v>89.872</v>
      </c>
      <c r="K29">
        <v>679.49316799999997</v>
      </c>
      <c r="L29">
        <v>653.15250000000003</v>
      </c>
      <c r="M29">
        <v>92</v>
      </c>
      <c r="N29">
        <v>118.125</v>
      </c>
      <c r="O29">
        <v>123.66562500000001</v>
      </c>
      <c r="P29">
        <v>118.5</v>
      </c>
      <c r="Q29">
        <v>10.911809999999999</v>
      </c>
      <c r="R29">
        <v>42.392195999999998</v>
      </c>
      <c r="S29">
        <v>26.390910000000002</v>
      </c>
      <c r="T29">
        <v>0</v>
      </c>
      <c r="U29">
        <v>348.97500000000002</v>
      </c>
      <c r="V29">
        <v>9.73</v>
      </c>
      <c r="W29">
        <v>46.399079999999998</v>
      </c>
      <c r="X29">
        <v>147.515625</v>
      </c>
      <c r="Y29">
        <v>0</v>
      </c>
      <c r="Z29">
        <v>19.5624</v>
      </c>
      <c r="AA29">
        <v>42.14808</v>
      </c>
      <c r="AB29">
        <v>39.510120000000001</v>
      </c>
      <c r="AC29">
        <v>29.062808</v>
      </c>
      <c r="AD29">
        <v>27.408107999999999</v>
      </c>
      <c r="AE29">
        <v>32.957704</v>
      </c>
      <c r="AF29">
        <v>33.524000000000001</v>
      </c>
      <c r="AG29">
        <v>43.147199999999998</v>
      </c>
      <c r="AH29">
        <v>116.9545</v>
      </c>
      <c r="AI29">
        <v>0</v>
      </c>
      <c r="AJ29">
        <v>0</v>
      </c>
      <c r="AK29">
        <v>53.424900000000001</v>
      </c>
      <c r="AL29">
        <v>69.72</v>
      </c>
      <c r="AM29">
        <v>15.804048</v>
      </c>
      <c r="AN29">
        <v>0.66954999999999998</v>
      </c>
      <c r="AO29">
        <v>0</v>
      </c>
      <c r="AP29">
        <v>0</v>
      </c>
      <c r="AQ29">
        <v>50.148000000000003</v>
      </c>
      <c r="AR29">
        <v>34.223999999999997</v>
      </c>
      <c r="AS29">
        <v>32.553840000000001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3281.0373719999998</v>
      </c>
    </row>
    <row r="30" spans="1:117">
      <c r="A30" t="s">
        <v>72</v>
      </c>
      <c r="B30">
        <v>0</v>
      </c>
      <c r="C30">
        <v>0</v>
      </c>
      <c r="D30">
        <v>43.155000000000001</v>
      </c>
      <c r="E30">
        <v>0</v>
      </c>
      <c r="F30">
        <v>0</v>
      </c>
      <c r="G30">
        <v>69.938400000000001</v>
      </c>
      <c r="H30">
        <v>0</v>
      </c>
      <c r="I30">
        <v>0</v>
      </c>
      <c r="J30">
        <v>89.872</v>
      </c>
      <c r="K30">
        <v>679.49316799999997</v>
      </c>
      <c r="L30">
        <v>653.15250000000003</v>
      </c>
      <c r="M30">
        <v>92</v>
      </c>
      <c r="N30">
        <v>118.125</v>
      </c>
      <c r="O30">
        <v>123.66562500000001</v>
      </c>
      <c r="P30">
        <v>118.5</v>
      </c>
      <c r="Q30">
        <v>10.911809999999999</v>
      </c>
      <c r="R30">
        <v>42.392195999999998</v>
      </c>
      <c r="S30">
        <v>26.390910000000002</v>
      </c>
      <c r="T30">
        <v>0</v>
      </c>
      <c r="U30">
        <v>348.97500000000002</v>
      </c>
      <c r="V30">
        <v>9.73</v>
      </c>
      <c r="W30">
        <v>46.399079999999998</v>
      </c>
      <c r="X30">
        <v>147.515625</v>
      </c>
      <c r="Y30">
        <v>0</v>
      </c>
      <c r="Z30">
        <v>19.5624</v>
      </c>
      <c r="AA30">
        <v>42.14808</v>
      </c>
      <c r="AB30">
        <v>39.510120000000001</v>
      </c>
      <c r="AC30">
        <v>29.062808</v>
      </c>
      <c r="AD30">
        <v>27.408107999999999</v>
      </c>
      <c r="AE30">
        <v>32.957704</v>
      </c>
      <c r="AF30">
        <v>33.524000000000001</v>
      </c>
      <c r="AG30">
        <v>43.147199999999998</v>
      </c>
      <c r="AH30">
        <v>116.9545</v>
      </c>
      <c r="AI30">
        <v>0</v>
      </c>
      <c r="AJ30">
        <v>0</v>
      </c>
      <c r="AK30">
        <v>53.424900000000001</v>
      </c>
      <c r="AL30">
        <v>69.72</v>
      </c>
      <c r="AM30">
        <v>15.804048</v>
      </c>
      <c r="AN30">
        <v>0.66954999999999998</v>
      </c>
      <c r="AO30">
        <v>0</v>
      </c>
      <c r="AP30">
        <v>0</v>
      </c>
      <c r="AQ30">
        <v>50.148000000000003</v>
      </c>
      <c r="AR30">
        <v>34.223999999999997</v>
      </c>
      <c r="AS30">
        <v>32.553840000000001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3281.0373719999998</v>
      </c>
    </row>
    <row r="31" spans="1:117">
      <c r="A31" t="s">
        <v>73</v>
      </c>
      <c r="B31">
        <v>0</v>
      </c>
      <c r="C31">
        <v>0</v>
      </c>
      <c r="D31">
        <v>43.155000000000001</v>
      </c>
      <c r="E31">
        <v>0</v>
      </c>
      <c r="F31">
        <v>0</v>
      </c>
      <c r="G31">
        <v>69.938400000000001</v>
      </c>
      <c r="H31">
        <v>0</v>
      </c>
      <c r="I31">
        <v>0</v>
      </c>
      <c r="J31">
        <v>89.872</v>
      </c>
      <c r="K31">
        <v>679.49316799999997</v>
      </c>
      <c r="L31">
        <v>653.15250000000003</v>
      </c>
      <c r="M31">
        <v>92</v>
      </c>
      <c r="N31">
        <v>118.125</v>
      </c>
      <c r="O31">
        <v>123.66562500000001</v>
      </c>
      <c r="P31">
        <v>118.5</v>
      </c>
      <c r="Q31">
        <v>10.911809999999999</v>
      </c>
      <c r="R31">
        <v>42.392195999999998</v>
      </c>
      <c r="S31">
        <v>26.390910000000002</v>
      </c>
      <c r="T31">
        <v>0</v>
      </c>
      <c r="U31">
        <v>348.97500000000002</v>
      </c>
      <c r="V31">
        <v>9.73</v>
      </c>
      <c r="W31">
        <v>46.399079999999998</v>
      </c>
      <c r="X31">
        <v>147.515625</v>
      </c>
      <c r="Y31">
        <v>0</v>
      </c>
      <c r="Z31">
        <v>19.5624</v>
      </c>
      <c r="AA31">
        <v>42.14808</v>
      </c>
      <c r="AB31">
        <v>39.510120000000001</v>
      </c>
      <c r="AC31">
        <v>29.062808</v>
      </c>
      <c r="AD31">
        <v>27.408107999999999</v>
      </c>
      <c r="AE31">
        <v>32.957704</v>
      </c>
      <c r="AF31">
        <v>33.524000000000001</v>
      </c>
      <c r="AG31">
        <v>43.147199999999998</v>
      </c>
      <c r="AH31">
        <v>116.9545</v>
      </c>
      <c r="AI31">
        <v>0</v>
      </c>
      <c r="AJ31">
        <v>0</v>
      </c>
      <c r="AK31">
        <v>53.424900000000001</v>
      </c>
      <c r="AL31">
        <v>69.72</v>
      </c>
      <c r="AM31">
        <v>15.804048</v>
      </c>
      <c r="AN31">
        <v>0.66954999999999998</v>
      </c>
      <c r="AO31">
        <v>0</v>
      </c>
      <c r="AP31">
        <v>0</v>
      </c>
      <c r="AQ31">
        <v>50.148000000000003</v>
      </c>
      <c r="AR31">
        <v>34.223999999999997</v>
      </c>
      <c r="AS31">
        <v>26.904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3275.3875319999997</v>
      </c>
    </row>
    <row r="32" spans="1:117">
      <c r="A32" t="s">
        <v>74</v>
      </c>
      <c r="B32">
        <v>0</v>
      </c>
      <c r="C32">
        <v>0</v>
      </c>
      <c r="D32">
        <v>43.155000000000001</v>
      </c>
      <c r="E32">
        <v>0</v>
      </c>
      <c r="F32">
        <v>0</v>
      </c>
      <c r="G32">
        <v>69.938400000000001</v>
      </c>
      <c r="H32">
        <v>0</v>
      </c>
      <c r="I32">
        <v>0</v>
      </c>
      <c r="J32">
        <v>89.872</v>
      </c>
      <c r="K32">
        <v>679.49316799999997</v>
      </c>
      <c r="L32">
        <v>652.65250000000003</v>
      </c>
      <c r="M32">
        <v>92</v>
      </c>
      <c r="N32">
        <v>118.125</v>
      </c>
      <c r="O32">
        <v>123.66562500000001</v>
      </c>
      <c r="P32">
        <v>118.5</v>
      </c>
      <c r="Q32">
        <v>10.911809999999999</v>
      </c>
      <c r="R32">
        <v>42.392195999999998</v>
      </c>
      <c r="S32">
        <v>26.390910000000002</v>
      </c>
      <c r="T32">
        <v>0</v>
      </c>
      <c r="U32">
        <v>348.97500000000002</v>
      </c>
      <c r="V32">
        <v>9.73</v>
      </c>
      <c r="W32">
        <v>46.399079999999998</v>
      </c>
      <c r="X32">
        <v>147.515625</v>
      </c>
      <c r="Y32">
        <v>0</v>
      </c>
      <c r="Z32">
        <v>19.5624</v>
      </c>
      <c r="AA32">
        <v>42.14808</v>
      </c>
      <c r="AB32">
        <v>39.510120000000001</v>
      </c>
      <c r="AC32">
        <v>29.062808</v>
      </c>
      <c r="AD32">
        <v>27.408107999999999</v>
      </c>
      <c r="AE32">
        <v>32.957704</v>
      </c>
      <c r="AF32">
        <v>33.524000000000001</v>
      </c>
      <c r="AG32">
        <v>43.147199999999998</v>
      </c>
      <c r="AH32">
        <v>116.9545</v>
      </c>
      <c r="AI32">
        <v>0</v>
      </c>
      <c r="AJ32">
        <v>0</v>
      </c>
      <c r="AK32">
        <v>53.424900000000001</v>
      </c>
      <c r="AL32">
        <v>69.72</v>
      </c>
      <c r="AM32">
        <v>15.804048</v>
      </c>
      <c r="AN32">
        <v>0.66954999999999998</v>
      </c>
      <c r="AO32">
        <v>0</v>
      </c>
      <c r="AP32">
        <v>0</v>
      </c>
      <c r="AQ32">
        <v>50.148000000000003</v>
      </c>
      <c r="AR32">
        <v>34.223999999999997</v>
      </c>
      <c r="AS32">
        <v>26.904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3274.8875319999997</v>
      </c>
    </row>
    <row r="33" spans="1:117">
      <c r="A33" t="s">
        <v>75</v>
      </c>
      <c r="B33">
        <v>0</v>
      </c>
      <c r="C33">
        <v>0</v>
      </c>
      <c r="D33">
        <v>43.155000000000001</v>
      </c>
      <c r="E33">
        <v>0</v>
      </c>
      <c r="F33">
        <v>0</v>
      </c>
      <c r="G33">
        <v>69.938400000000001</v>
      </c>
      <c r="H33">
        <v>0</v>
      </c>
      <c r="I33">
        <v>0</v>
      </c>
      <c r="J33">
        <v>89.872</v>
      </c>
      <c r="K33">
        <v>679.49316799999997</v>
      </c>
      <c r="L33">
        <v>652.65250000000003</v>
      </c>
      <c r="M33">
        <v>52.5</v>
      </c>
      <c r="N33">
        <v>118.125</v>
      </c>
      <c r="O33">
        <v>123.66562500000001</v>
      </c>
      <c r="P33">
        <v>118.5</v>
      </c>
      <c r="Q33">
        <v>10.911809999999999</v>
      </c>
      <c r="R33">
        <v>42.392195999999998</v>
      </c>
      <c r="S33">
        <v>26.390910000000002</v>
      </c>
      <c r="T33">
        <v>0</v>
      </c>
      <c r="U33">
        <v>348.97500000000002</v>
      </c>
      <c r="V33">
        <v>9.73</v>
      </c>
      <c r="W33">
        <v>46.399079999999998</v>
      </c>
      <c r="X33">
        <v>147.515625</v>
      </c>
      <c r="Y33">
        <v>0</v>
      </c>
      <c r="Z33">
        <v>19.5624</v>
      </c>
      <c r="AA33">
        <v>42.14808</v>
      </c>
      <c r="AB33">
        <v>39.510120000000001</v>
      </c>
      <c r="AC33">
        <v>29.062808</v>
      </c>
      <c r="AD33">
        <v>27.408107999999999</v>
      </c>
      <c r="AE33">
        <v>32.957704</v>
      </c>
      <c r="AF33">
        <v>33.524000000000001</v>
      </c>
      <c r="AG33">
        <v>43.147199999999998</v>
      </c>
      <c r="AH33">
        <v>116.9545</v>
      </c>
      <c r="AI33">
        <v>0</v>
      </c>
      <c r="AJ33">
        <v>0</v>
      </c>
      <c r="AK33">
        <v>53.424900000000001</v>
      </c>
      <c r="AL33">
        <v>69.72</v>
      </c>
      <c r="AM33">
        <v>15.804048</v>
      </c>
      <c r="AN33">
        <v>0.66954999999999998</v>
      </c>
      <c r="AO33">
        <v>0</v>
      </c>
      <c r="AP33">
        <v>0</v>
      </c>
      <c r="AQ33">
        <v>50.148000000000003</v>
      </c>
      <c r="AR33">
        <v>40.847999999999999</v>
      </c>
      <c r="AS33">
        <v>26.904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3242.011532</v>
      </c>
    </row>
    <row r="34" spans="1:117">
      <c r="A34" t="s">
        <v>76</v>
      </c>
      <c r="B34">
        <v>0</v>
      </c>
      <c r="C34">
        <v>0</v>
      </c>
      <c r="D34">
        <v>43.155000000000001</v>
      </c>
      <c r="E34">
        <v>0</v>
      </c>
      <c r="F34">
        <v>0</v>
      </c>
      <c r="G34">
        <v>69.938400000000001</v>
      </c>
      <c r="H34">
        <v>0</v>
      </c>
      <c r="I34">
        <v>0</v>
      </c>
      <c r="J34">
        <v>89.872</v>
      </c>
      <c r="K34">
        <v>679.49316799999997</v>
      </c>
      <c r="L34">
        <v>653.15250000000003</v>
      </c>
      <c r="M34">
        <v>52.5</v>
      </c>
      <c r="N34">
        <v>118.125</v>
      </c>
      <c r="O34">
        <v>123.66562500000001</v>
      </c>
      <c r="P34">
        <v>118.5</v>
      </c>
      <c r="Q34">
        <v>10.911809999999999</v>
      </c>
      <c r="R34">
        <v>42.392195999999998</v>
      </c>
      <c r="S34">
        <v>26.390910000000002</v>
      </c>
      <c r="T34">
        <v>0</v>
      </c>
      <c r="U34">
        <v>348.97500000000002</v>
      </c>
      <c r="V34">
        <v>9.73</v>
      </c>
      <c r="W34">
        <v>46.399079999999998</v>
      </c>
      <c r="X34">
        <v>147.515625</v>
      </c>
      <c r="Y34">
        <v>0</v>
      </c>
      <c r="Z34">
        <v>6.5208000000000004</v>
      </c>
      <c r="AA34">
        <v>42.14808</v>
      </c>
      <c r="AB34">
        <v>39.510120000000001</v>
      </c>
      <c r="AC34">
        <v>19.35568</v>
      </c>
      <c r="AD34">
        <v>18.272072000000001</v>
      </c>
      <c r="AE34">
        <v>16.478852</v>
      </c>
      <c r="AF34">
        <v>16.762</v>
      </c>
      <c r="AG34">
        <v>43.147199999999998</v>
      </c>
      <c r="AH34">
        <v>93.563599999999994</v>
      </c>
      <c r="AI34">
        <v>0</v>
      </c>
      <c r="AJ34">
        <v>0</v>
      </c>
      <c r="AK34">
        <v>53.424900000000001</v>
      </c>
      <c r="AL34">
        <v>25.564</v>
      </c>
      <c r="AM34">
        <v>15.804048</v>
      </c>
      <c r="AN34">
        <v>0.66954999999999998</v>
      </c>
      <c r="AO34">
        <v>0</v>
      </c>
      <c r="AP34">
        <v>0</v>
      </c>
      <c r="AQ34">
        <v>50.148000000000003</v>
      </c>
      <c r="AR34">
        <v>40.847999999999999</v>
      </c>
      <c r="AS34">
        <v>26.904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3109.8390160000008</v>
      </c>
    </row>
    <row r="35" spans="1:117">
      <c r="A35" t="s">
        <v>77</v>
      </c>
      <c r="B35">
        <v>0</v>
      </c>
      <c r="C35">
        <v>0</v>
      </c>
      <c r="D35">
        <v>42.734999999999999</v>
      </c>
      <c r="E35">
        <v>0</v>
      </c>
      <c r="F35">
        <v>0</v>
      </c>
      <c r="G35">
        <v>69.938400000000001</v>
      </c>
      <c r="H35">
        <v>0</v>
      </c>
      <c r="I35">
        <v>0</v>
      </c>
      <c r="J35">
        <v>89.872</v>
      </c>
      <c r="K35">
        <v>679.49316799999997</v>
      </c>
      <c r="L35">
        <v>653.15250000000003</v>
      </c>
      <c r="M35">
        <v>52.5</v>
      </c>
      <c r="N35">
        <v>118.125</v>
      </c>
      <c r="O35">
        <v>123.66562500000001</v>
      </c>
      <c r="P35">
        <v>118.5</v>
      </c>
      <c r="Q35">
        <v>10.911809999999999</v>
      </c>
      <c r="R35">
        <v>42.392195999999998</v>
      </c>
      <c r="S35">
        <v>26.390910000000002</v>
      </c>
      <c r="T35">
        <v>0</v>
      </c>
      <c r="U35">
        <v>348.97500000000002</v>
      </c>
      <c r="V35">
        <v>9.73</v>
      </c>
      <c r="W35">
        <v>46.399079999999998</v>
      </c>
      <c r="X35">
        <v>147.515625</v>
      </c>
      <c r="Y35">
        <v>0</v>
      </c>
      <c r="Z35">
        <v>6.5208000000000004</v>
      </c>
      <c r="AA35">
        <v>28.09872</v>
      </c>
      <c r="AB35">
        <v>39.510120000000001</v>
      </c>
      <c r="AC35">
        <v>19.35568</v>
      </c>
      <c r="AD35">
        <v>7.9260000000000002</v>
      </c>
      <c r="AE35">
        <v>16.478852</v>
      </c>
      <c r="AF35">
        <v>8.3810000000000002</v>
      </c>
      <c r="AG35">
        <v>43.147199999999998</v>
      </c>
      <c r="AH35">
        <v>60.607999999999997</v>
      </c>
      <c r="AI35">
        <v>0</v>
      </c>
      <c r="AJ35">
        <v>0</v>
      </c>
      <c r="AK35">
        <v>53.424900000000001</v>
      </c>
      <c r="AL35">
        <v>25.564</v>
      </c>
      <c r="AM35">
        <v>15.804048</v>
      </c>
      <c r="AN35">
        <v>0.66954999999999998</v>
      </c>
      <c r="AO35">
        <v>0</v>
      </c>
      <c r="AP35">
        <v>0</v>
      </c>
      <c r="AQ35">
        <v>37.610999999999997</v>
      </c>
      <c r="AR35">
        <v>34.223999999999997</v>
      </c>
      <c r="AS35">
        <v>29.5944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3027.2163840000003</v>
      </c>
    </row>
    <row r="36" spans="1:117">
      <c r="A36" t="s">
        <v>78</v>
      </c>
      <c r="B36">
        <v>0</v>
      </c>
      <c r="C36">
        <v>0</v>
      </c>
      <c r="D36">
        <v>42.734999999999999</v>
      </c>
      <c r="E36">
        <v>0</v>
      </c>
      <c r="F36">
        <v>0</v>
      </c>
      <c r="G36">
        <v>69.938400000000001</v>
      </c>
      <c r="H36">
        <v>0</v>
      </c>
      <c r="I36">
        <v>0</v>
      </c>
      <c r="J36">
        <v>89.872</v>
      </c>
      <c r="K36">
        <v>679.49316799999997</v>
      </c>
      <c r="L36">
        <v>653.15250000000003</v>
      </c>
      <c r="M36">
        <v>52.5</v>
      </c>
      <c r="N36">
        <v>118.125</v>
      </c>
      <c r="O36">
        <v>123.66562500000001</v>
      </c>
      <c r="P36">
        <v>118.5</v>
      </c>
      <c r="Q36">
        <v>10.911809999999999</v>
      </c>
      <c r="R36">
        <v>42.392195999999998</v>
      </c>
      <c r="S36">
        <v>26.390910000000002</v>
      </c>
      <c r="T36">
        <v>0</v>
      </c>
      <c r="U36">
        <v>348.97500000000002</v>
      </c>
      <c r="V36">
        <v>9.73</v>
      </c>
      <c r="W36">
        <v>46.399079999999998</v>
      </c>
      <c r="X36">
        <v>147.515625</v>
      </c>
      <c r="Y36">
        <v>0</v>
      </c>
      <c r="Z36">
        <v>6.5208000000000004</v>
      </c>
      <c r="AA36">
        <v>14.04936</v>
      </c>
      <c r="AB36">
        <v>26.34008</v>
      </c>
      <c r="AC36">
        <v>19.35568</v>
      </c>
      <c r="AD36">
        <v>0</v>
      </c>
      <c r="AE36">
        <v>16.478852</v>
      </c>
      <c r="AF36">
        <v>8.3810000000000002</v>
      </c>
      <c r="AG36">
        <v>43.147199999999998</v>
      </c>
      <c r="AH36">
        <v>60.607999999999997</v>
      </c>
      <c r="AI36">
        <v>0</v>
      </c>
      <c r="AJ36">
        <v>0</v>
      </c>
      <c r="AK36">
        <v>53.424900000000001</v>
      </c>
      <c r="AL36">
        <v>25.564</v>
      </c>
      <c r="AM36">
        <v>15.804048</v>
      </c>
      <c r="AN36">
        <v>0.66954999999999998</v>
      </c>
      <c r="AO36">
        <v>0</v>
      </c>
      <c r="AP36">
        <v>0</v>
      </c>
      <c r="AQ36">
        <v>37.610999999999997</v>
      </c>
      <c r="AR36">
        <v>34.223999999999997</v>
      </c>
      <c r="AS36">
        <v>29.5944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2992.0709840000004</v>
      </c>
    </row>
    <row r="37" spans="1:117">
      <c r="A37" t="s">
        <v>79</v>
      </c>
      <c r="B37">
        <v>0</v>
      </c>
      <c r="C37">
        <v>0</v>
      </c>
      <c r="D37">
        <v>42.734999999999999</v>
      </c>
      <c r="E37">
        <v>0</v>
      </c>
      <c r="F37">
        <v>0</v>
      </c>
      <c r="G37">
        <v>69.938400000000001</v>
      </c>
      <c r="H37">
        <v>0</v>
      </c>
      <c r="I37">
        <v>0</v>
      </c>
      <c r="J37">
        <v>89.872</v>
      </c>
      <c r="K37">
        <v>679.49316799999997</v>
      </c>
      <c r="L37">
        <v>653.15250000000003</v>
      </c>
      <c r="M37">
        <v>52.5</v>
      </c>
      <c r="N37">
        <v>118.125</v>
      </c>
      <c r="O37">
        <v>123.66562500000001</v>
      </c>
      <c r="P37">
        <v>118.5</v>
      </c>
      <c r="Q37">
        <v>10.911809999999999</v>
      </c>
      <c r="R37">
        <v>42.392195999999998</v>
      </c>
      <c r="S37">
        <v>26.390910000000002</v>
      </c>
      <c r="T37">
        <v>0</v>
      </c>
      <c r="U37">
        <v>348.97500000000002</v>
      </c>
      <c r="V37">
        <v>9.73</v>
      </c>
      <c r="W37">
        <v>46.399079999999998</v>
      </c>
      <c r="X37">
        <v>147.515625</v>
      </c>
      <c r="Y37">
        <v>0</v>
      </c>
      <c r="Z37">
        <v>6.5208000000000004</v>
      </c>
      <c r="AA37">
        <v>14.04936</v>
      </c>
      <c r="AB37">
        <v>26.34008</v>
      </c>
      <c r="AC37">
        <v>9.6778399999999998</v>
      </c>
      <c r="AD37">
        <v>0</v>
      </c>
      <c r="AE37">
        <v>16.478852</v>
      </c>
      <c r="AF37">
        <v>8.3810000000000002</v>
      </c>
      <c r="AG37">
        <v>43.147199999999998</v>
      </c>
      <c r="AH37">
        <v>37.880000000000003</v>
      </c>
      <c r="AI37">
        <v>0</v>
      </c>
      <c r="AJ37">
        <v>0</v>
      </c>
      <c r="AK37">
        <v>53.424900000000001</v>
      </c>
      <c r="AL37">
        <v>25.564</v>
      </c>
      <c r="AM37">
        <v>15.804048</v>
      </c>
      <c r="AN37">
        <v>0.66954999999999998</v>
      </c>
      <c r="AO37">
        <v>0</v>
      </c>
      <c r="AP37">
        <v>0</v>
      </c>
      <c r="AQ37">
        <v>25.074000000000002</v>
      </c>
      <c r="AR37">
        <v>34.223999999999997</v>
      </c>
      <c r="AS37">
        <v>29.5944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2947.1281440000002</v>
      </c>
    </row>
    <row r="38" spans="1:117">
      <c r="A38" t="s">
        <v>80</v>
      </c>
      <c r="B38">
        <v>0</v>
      </c>
      <c r="C38">
        <v>0</v>
      </c>
      <c r="D38">
        <v>42.734999999999999</v>
      </c>
      <c r="E38">
        <v>0</v>
      </c>
      <c r="F38">
        <v>0</v>
      </c>
      <c r="G38">
        <v>69.938400000000001</v>
      </c>
      <c r="H38">
        <v>0</v>
      </c>
      <c r="I38">
        <v>0</v>
      </c>
      <c r="J38">
        <v>89.872</v>
      </c>
      <c r="K38">
        <v>679.49316799999997</v>
      </c>
      <c r="L38">
        <v>653.15250000000003</v>
      </c>
      <c r="M38">
        <v>52.5</v>
      </c>
      <c r="N38">
        <v>118.125</v>
      </c>
      <c r="O38">
        <v>123.66562500000001</v>
      </c>
      <c r="P38">
        <v>118.5</v>
      </c>
      <c r="Q38">
        <v>10.911809999999999</v>
      </c>
      <c r="R38">
        <v>42.392195999999998</v>
      </c>
      <c r="S38">
        <v>26.390910000000002</v>
      </c>
      <c r="T38">
        <v>0</v>
      </c>
      <c r="U38">
        <v>348.97500000000002</v>
      </c>
      <c r="V38">
        <v>9.73</v>
      </c>
      <c r="W38">
        <v>46.399079999999998</v>
      </c>
      <c r="X38">
        <v>147.515625</v>
      </c>
      <c r="Y38">
        <v>0</v>
      </c>
      <c r="Z38">
        <v>6.5208000000000004</v>
      </c>
      <c r="AA38">
        <v>14.04936</v>
      </c>
      <c r="AB38">
        <v>26.34008</v>
      </c>
      <c r="AC38">
        <v>0</v>
      </c>
      <c r="AD38">
        <v>0</v>
      </c>
      <c r="AE38">
        <v>16.478852</v>
      </c>
      <c r="AF38">
        <v>8.3810000000000002</v>
      </c>
      <c r="AG38">
        <v>43.147199999999998</v>
      </c>
      <c r="AH38">
        <v>18.940000000000001</v>
      </c>
      <c r="AI38">
        <v>0</v>
      </c>
      <c r="AJ38">
        <v>0</v>
      </c>
      <c r="AK38">
        <v>53.424900000000001</v>
      </c>
      <c r="AL38">
        <v>25.564</v>
      </c>
      <c r="AM38">
        <v>15.804048</v>
      </c>
      <c r="AN38">
        <v>0.66954999999999998</v>
      </c>
      <c r="AO38">
        <v>0</v>
      </c>
      <c r="AP38">
        <v>0</v>
      </c>
      <c r="AQ38">
        <v>25.074000000000002</v>
      </c>
      <c r="AR38">
        <v>34.223999999999997</v>
      </c>
      <c r="AS38">
        <v>29.5944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2918.5103040000004</v>
      </c>
    </row>
    <row r="39" spans="1:117">
      <c r="A39" t="s">
        <v>81</v>
      </c>
      <c r="B39">
        <v>0</v>
      </c>
      <c r="C39">
        <v>0</v>
      </c>
      <c r="D39">
        <v>42.734999999999999</v>
      </c>
      <c r="E39">
        <v>0</v>
      </c>
      <c r="F39">
        <v>0</v>
      </c>
      <c r="G39">
        <v>69.938400000000001</v>
      </c>
      <c r="H39">
        <v>0</v>
      </c>
      <c r="I39">
        <v>0</v>
      </c>
      <c r="J39">
        <v>89.872</v>
      </c>
      <c r="K39">
        <v>679.49316799999997</v>
      </c>
      <c r="L39">
        <v>653.15250000000003</v>
      </c>
      <c r="M39">
        <v>52.5</v>
      </c>
      <c r="N39">
        <v>118.125</v>
      </c>
      <c r="O39">
        <v>123.66562500000001</v>
      </c>
      <c r="P39">
        <v>118.5</v>
      </c>
      <c r="Q39">
        <v>10.911809999999999</v>
      </c>
      <c r="R39">
        <v>42.392195999999998</v>
      </c>
      <c r="S39">
        <v>26.390910000000002</v>
      </c>
      <c r="T39">
        <v>0</v>
      </c>
      <c r="U39">
        <v>348.97500000000002</v>
      </c>
      <c r="V39">
        <v>9.73</v>
      </c>
      <c r="W39">
        <v>46.399079999999998</v>
      </c>
      <c r="X39">
        <v>147.515625</v>
      </c>
      <c r="Y39">
        <v>0</v>
      </c>
      <c r="Z39">
        <v>13.041600000000001</v>
      </c>
      <c r="AA39">
        <v>14.04936</v>
      </c>
      <c r="AB39">
        <v>13.17004</v>
      </c>
      <c r="AC39">
        <v>0</v>
      </c>
      <c r="AD39">
        <v>0</v>
      </c>
      <c r="AE39">
        <v>16.478852</v>
      </c>
      <c r="AF39">
        <v>8.3810000000000002</v>
      </c>
      <c r="AG39">
        <v>43.147199999999998</v>
      </c>
      <c r="AH39">
        <v>0</v>
      </c>
      <c r="AI39">
        <v>0</v>
      </c>
      <c r="AJ39">
        <v>0</v>
      </c>
      <c r="AK39">
        <v>53.424900000000001</v>
      </c>
      <c r="AL39">
        <v>25.564</v>
      </c>
      <c r="AM39">
        <v>15.804048</v>
      </c>
      <c r="AN39">
        <v>0.66954999999999998</v>
      </c>
      <c r="AO39">
        <v>0</v>
      </c>
      <c r="AP39">
        <v>0</v>
      </c>
      <c r="AQ39">
        <v>12.537000000000001</v>
      </c>
      <c r="AR39">
        <v>34.223999999999997</v>
      </c>
      <c r="AS39">
        <v>29.5944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2880.3840640000003</v>
      </c>
    </row>
    <row r="40" spans="1:117">
      <c r="A40" t="s">
        <v>82</v>
      </c>
      <c r="B40">
        <v>0</v>
      </c>
      <c r="C40">
        <v>0</v>
      </c>
      <c r="D40">
        <v>42.734999999999999</v>
      </c>
      <c r="E40">
        <v>0</v>
      </c>
      <c r="F40">
        <v>0</v>
      </c>
      <c r="G40">
        <v>69.938400000000001</v>
      </c>
      <c r="H40">
        <v>0</v>
      </c>
      <c r="I40">
        <v>0</v>
      </c>
      <c r="J40">
        <v>89.872</v>
      </c>
      <c r="K40">
        <v>679.49316799999997</v>
      </c>
      <c r="L40">
        <v>653.15250000000003</v>
      </c>
      <c r="M40">
        <v>52.5</v>
      </c>
      <c r="N40">
        <v>118.125</v>
      </c>
      <c r="O40">
        <v>123.66562500000001</v>
      </c>
      <c r="P40">
        <v>118.5</v>
      </c>
      <c r="Q40">
        <v>10.911809999999999</v>
      </c>
      <c r="R40">
        <v>42.392195999999998</v>
      </c>
      <c r="S40">
        <v>26.390910000000002</v>
      </c>
      <c r="T40">
        <v>0</v>
      </c>
      <c r="U40">
        <v>348.97500000000002</v>
      </c>
      <c r="V40">
        <v>9.73</v>
      </c>
      <c r="W40">
        <v>46.399079999999998</v>
      </c>
      <c r="X40">
        <v>147.515625</v>
      </c>
      <c r="Y40">
        <v>0</v>
      </c>
      <c r="Z40">
        <v>13.041600000000001</v>
      </c>
      <c r="AA40">
        <v>14.04936</v>
      </c>
      <c r="AB40">
        <v>13.17004</v>
      </c>
      <c r="AC40">
        <v>0</v>
      </c>
      <c r="AD40">
        <v>0</v>
      </c>
      <c r="AE40">
        <v>16.478852</v>
      </c>
      <c r="AF40">
        <v>8.3810000000000002</v>
      </c>
      <c r="AG40">
        <v>43.147199999999998</v>
      </c>
      <c r="AH40">
        <v>0</v>
      </c>
      <c r="AI40">
        <v>0</v>
      </c>
      <c r="AJ40">
        <v>0</v>
      </c>
      <c r="AK40">
        <v>53.424900000000001</v>
      </c>
      <c r="AL40">
        <v>25.564</v>
      </c>
      <c r="AM40">
        <v>15.804048</v>
      </c>
      <c r="AN40">
        <v>0.66954999999999998</v>
      </c>
      <c r="AO40">
        <v>0</v>
      </c>
      <c r="AP40">
        <v>0</v>
      </c>
      <c r="AQ40">
        <v>12.537000000000001</v>
      </c>
      <c r="AR40">
        <v>34.223999999999997</v>
      </c>
      <c r="AS40">
        <v>29.5944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2880.3840640000003</v>
      </c>
    </row>
    <row r="41" spans="1:117">
      <c r="A41" t="s">
        <v>83</v>
      </c>
      <c r="B41">
        <v>0</v>
      </c>
      <c r="C41">
        <v>0</v>
      </c>
      <c r="D41">
        <v>42.734999999999999</v>
      </c>
      <c r="E41">
        <v>0</v>
      </c>
      <c r="F41">
        <v>0</v>
      </c>
      <c r="G41">
        <v>69.938400000000001</v>
      </c>
      <c r="H41">
        <v>0</v>
      </c>
      <c r="I41">
        <v>0</v>
      </c>
      <c r="J41">
        <v>89.872</v>
      </c>
      <c r="K41">
        <v>679.49316799999997</v>
      </c>
      <c r="L41">
        <v>653.15250000000003</v>
      </c>
      <c r="M41">
        <v>52.5</v>
      </c>
      <c r="N41">
        <v>118.125</v>
      </c>
      <c r="O41">
        <v>123.66562500000001</v>
      </c>
      <c r="P41">
        <v>118.5</v>
      </c>
      <c r="Q41">
        <v>10.911809999999999</v>
      </c>
      <c r="R41">
        <v>42.392195999999998</v>
      </c>
      <c r="S41">
        <v>26.390910000000002</v>
      </c>
      <c r="T41">
        <v>0</v>
      </c>
      <c r="U41">
        <v>348.97500000000002</v>
      </c>
      <c r="V41">
        <v>9.73</v>
      </c>
      <c r="W41">
        <v>46.399079999999998</v>
      </c>
      <c r="X41">
        <v>147.515625</v>
      </c>
      <c r="Y41">
        <v>0</v>
      </c>
      <c r="Z41">
        <v>13.041600000000001</v>
      </c>
      <c r="AA41">
        <v>14.04936</v>
      </c>
      <c r="AB41">
        <v>13.17004</v>
      </c>
      <c r="AC41">
        <v>0</v>
      </c>
      <c r="AD41">
        <v>0</v>
      </c>
      <c r="AE41">
        <v>16.478852</v>
      </c>
      <c r="AF41">
        <v>8.3810000000000002</v>
      </c>
      <c r="AG41">
        <v>43.147199999999998</v>
      </c>
      <c r="AH41">
        <v>0</v>
      </c>
      <c r="AI41">
        <v>0</v>
      </c>
      <c r="AJ41">
        <v>0</v>
      </c>
      <c r="AK41">
        <v>53.424900000000001</v>
      </c>
      <c r="AL41">
        <v>25.564</v>
      </c>
      <c r="AM41">
        <v>15.804048</v>
      </c>
      <c r="AN41">
        <v>0.66954999999999998</v>
      </c>
      <c r="AO41">
        <v>0</v>
      </c>
      <c r="AP41">
        <v>0.89670000000000005</v>
      </c>
      <c r="AQ41">
        <v>12.537000000000001</v>
      </c>
      <c r="AR41">
        <v>34.223999999999997</v>
      </c>
      <c r="AS41">
        <v>29.5944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2881.2807640000001</v>
      </c>
    </row>
    <row r="42" spans="1:117">
      <c r="A42" t="s">
        <v>84</v>
      </c>
      <c r="B42">
        <v>0</v>
      </c>
      <c r="C42">
        <v>0</v>
      </c>
      <c r="D42">
        <v>42.734999999999999</v>
      </c>
      <c r="E42">
        <v>0</v>
      </c>
      <c r="F42">
        <v>0</v>
      </c>
      <c r="G42">
        <v>69.938400000000001</v>
      </c>
      <c r="H42">
        <v>0</v>
      </c>
      <c r="I42">
        <v>0</v>
      </c>
      <c r="J42">
        <v>89.872</v>
      </c>
      <c r="K42">
        <v>679.49316799999997</v>
      </c>
      <c r="L42">
        <v>653.15250000000003</v>
      </c>
      <c r="M42">
        <v>52.5</v>
      </c>
      <c r="N42">
        <v>118.125</v>
      </c>
      <c r="O42">
        <v>123.66562500000001</v>
      </c>
      <c r="P42">
        <v>118.5</v>
      </c>
      <c r="Q42">
        <v>10.911809999999999</v>
      </c>
      <c r="R42">
        <v>42.392195999999998</v>
      </c>
      <c r="S42">
        <v>26.390910000000002</v>
      </c>
      <c r="T42">
        <v>0</v>
      </c>
      <c r="U42">
        <v>348.97500000000002</v>
      </c>
      <c r="V42">
        <v>9.73</v>
      </c>
      <c r="W42">
        <v>46.399079999999998</v>
      </c>
      <c r="X42">
        <v>147.515625</v>
      </c>
      <c r="Y42">
        <v>0</v>
      </c>
      <c r="Z42">
        <v>13.041600000000001</v>
      </c>
      <c r="AA42">
        <v>14.04936</v>
      </c>
      <c r="AB42">
        <v>13.17004</v>
      </c>
      <c r="AC42">
        <v>0</v>
      </c>
      <c r="AD42">
        <v>0</v>
      </c>
      <c r="AE42">
        <v>16.478852</v>
      </c>
      <c r="AF42">
        <v>8.3810000000000002</v>
      </c>
      <c r="AG42">
        <v>43.147199999999998</v>
      </c>
      <c r="AH42">
        <v>0</v>
      </c>
      <c r="AI42">
        <v>0</v>
      </c>
      <c r="AJ42">
        <v>0</v>
      </c>
      <c r="AK42">
        <v>53.424900000000001</v>
      </c>
      <c r="AL42">
        <v>25.564</v>
      </c>
      <c r="AM42">
        <v>15.804048</v>
      </c>
      <c r="AN42">
        <v>0.66954999999999998</v>
      </c>
      <c r="AO42">
        <v>0</v>
      </c>
      <c r="AP42">
        <v>0.89670000000000005</v>
      </c>
      <c r="AQ42">
        <v>12.537000000000001</v>
      </c>
      <c r="AR42">
        <v>34.223999999999997</v>
      </c>
      <c r="AS42">
        <v>29.5944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2881.2807640000001</v>
      </c>
    </row>
    <row r="43" spans="1:117">
      <c r="A43" t="s">
        <v>85</v>
      </c>
      <c r="B43">
        <v>0</v>
      </c>
      <c r="C43">
        <v>0</v>
      </c>
      <c r="D43">
        <v>42.734999999999999</v>
      </c>
      <c r="E43">
        <v>0</v>
      </c>
      <c r="F43">
        <v>0</v>
      </c>
      <c r="G43">
        <v>69.938400000000001</v>
      </c>
      <c r="H43">
        <v>0</v>
      </c>
      <c r="I43">
        <v>0</v>
      </c>
      <c r="J43">
        <v>89.872</v>
      </c>
      <c r="K43">
        <v>679.49316799999997</v>
      </c>
      <c r="L43">
        <v>653.15250000000003</v>
      </c>
      <c r="M43">
        <v>52.5</v>
      </c>
      <c r="N43">
        <v>118.125</v>
      </c>
      <c r="O43">
        <v>123.66562500000001</v>
      </c>
      <c r="P43">
        <v>118.5</v>
      </c>
      <c r="Q43">
        <v>10.911809999999999</v>
      </c>
      <c r="R43">
        <v>42.392195999999998</v>
      </c>
      <c r="S43">
        <v>26.390910000000002</v>
      </c>
      <c r="T43">
        <v>0</v>
      </c>
      <c r="U43">
        <v>348.97500000000002</v>
      </c>
      <c r="V43">
        <v>9.73</v>
      </c>
      <c r="W43">
        <v>46.399079999999998</v>
      </c>
      <c r="X43">
        <v>147.515625</v>
      </c>
      <c r="Y43">
        <v>0</v>
      </c>
      <c r="Z43">
        <v>13.041600000000001</v>
      </c>
      <c r="AA43">
        <v>0</v>
      </c>
      <c r="AB43">
        <v>13.17004</v>
      </c>
      <c r="AC43">
        <v>0</v>
      </c>
      <c r="AD43">
        <v>0</v>
      </c>
      <c r="AE43">
        <v>16.478852</v>
      </c>
      <c r="AF43">
        <v>8.3810000000000002</v>
      </c>
      <c r="AG43">
        <v>43.147199999999998</v>
      </c>
      <c r="AH43">
        <v>0</v>
      </c>
      <c r="AI43">
        <v>0</v>
      </c>
      <c r="AJ43">
        <v>0</v>
      </c>
      <c r="AK43">
        <v>53.424900000000001</v>
      </c>
      <c r="AL43">
        <v>25.564</v>
      </c>
      <c r="AM43">
        <v>15.804048</v>
      </c>
      <c r="AN43">
        <v>0.66954999999999998</v>
      </c>
      <c r="AO43">
        <v>0</v>
      </c>
      <c r="AP43">
        <v>6.0206999999999997</v>
      </c>
      <c r="AQ43">
        <v>0</v>
      </c>
      <c r="AR43">
        <v>40.847999999999999</v>
      </c>
      <c r="AS43">
        <v>26.904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2863.7520040000004</v>
      </c>
    </row>
    <row r="44" spans="1:117">
      <c r="A44" t="s">
        <v>86</v>
      </c>
      <c r="B44">
        <v>0</v>
      </c>
      <c r="C44">
        <v>0</v>
      </c>
      <c r="D44">
        <v>42.734999999999999</v>
      </c>
      <c r="E44">
        <v>0</v>
      </c>
      <c r="F44">
        <v>0</v>
      </c>
      <c r="G44">
        <v>69.938400000000001</v>
      </c>
      <c r="H44">
        <v>0</v>
      </c>
      <c r="I44">
        <v>0</v>
      </c>
      <c r="J44">
        <v>89.872</v>
      </c>
      <c r="K44">
        <v>679.49316799999997</v>
      </c>
      <c r="L44">
        <v>653.15250000000003</v>
      </c>
      <c r="M44">
        <v>52.5</v>
      </c>
      <c r="N44">
        <v>118.125</v>
      </c>
      <c r="O44">
        <v>123.66562500000001</v>
      </c>
      <c r="P44">
        <v>118.5</v>
      </c>
      <c r="Q44">
        <v>10.911809999999999</v>
      </c>
      <c r="R44">
        <v>42.392195999999998</v>
      </c>
      <c r="S44">
        <v>26.390910000000002</v>
      </c>
      <c r="T44">
        <v>0</v>
      </c>
      <c r="U44">
        <v>348.97500000000002</v>
      </c>
      <c r="V44">
        <v>9.73</v>
      </c>
      <c r="W44">
        <v>46.399079999999998</v>
      </c>
      <c r="X44">
        <v>147.515625</v>
      </c>
      <c r="Y44">
        <v>0</v>
      </c>
      <c r="Z44">
        <v>13.041600000000001</v>
      </c>
      <c r="AA44">
        <v>0</v>
      </c>
      <c r="AB44">
        <v>0</v>
      </c>
      <c r="AC44">
        <v>0</v>
      </c>
      <c r="AD44">
        <v>0</v>
      </c>
      <c r="AE44">
        <v>16.478852</v>
      </c>
      <c r="AF44">
        <v>8.3810000000000002</v>
      </c>
      <c r="AG44">
        <v>43.147199999999998</v>
      </c>
      <c r="AH44">
        <v>0</v>
      </c>
      <c r="AI44">
        <v>0</v>
      </c>
      <c r="AJ44">
        <v>0</v>
      </c>
      <c r="AK44">
        <v>53.424900000000001</v>
      </c>
      <c r="AL44">
        <v>25.564</v>
      </c>
      <c r="AM44">
        <v>15.804048</v>
      </c>
      <c r="AN44">
        <v>0.66954999999999998</v>
      </c>
      <c r="AO44">
        <v>0</v>
      </c>
      <c r="AP44">
        <v>6.0206999999999997</v>
      </c>
      <c r="AQ44">
        <v>0</v>
      </c>
      <c r="AR44">
        <v>40.847999999999999</v>
      </c>
      <c r="AS44">
        <v>26.904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2850.5819640000004</v>
      </c>
    </row>
    <row r="45" spans="1:117">
      <c r="A45" t="s">
        <v>87</v>
      </c>
      <c r="B45">
        <v>0</v>
      </c>
      <c r="C45">
        <v>0</v>
      </c>
      <c r="D45">
        <v>42.734999999999999</v>
      </c>
      <c r="E45">
        <v>0</v>
      </c>
      <c r="F45">
        <v>0</v>
      </c>
      <c r="G45">
        <v>69.938400000000001</v>
      </c>
      <c r="H45">
        <v>0</v>
      </c>
      <c r="I45">
        <v>0</v>
      </c>
      <c r="J45">
        <v>89.872</v>
      </c>
      <c r="K45">
        <v>679.49316799999997</v>
      </c>
      <c r="L45">
        <v>653.15250000000003</v>
      </c>
      <c r="M45">
        <v>52.5</v>
      </c>
      <c r="N45">
        <v>118.125</v>
      </c>
      <c r="O45">
        <v>123.66562500000001</v>
      </c>
      <c r="P45">
        <v>118.5</v>
      </c>
      <c r="Q45">
        <v>10.911809999999999</v>
      </c>
      <c r="R45">
        <v>42.392195999999998</v>
      </c>
      <c r="S45">
        <v>26.390910000000002</v>
      </c>
      <c r="T45">
        <v>0</v>
      </c>
      <c r="U45">
        <v>348.97500000000002</v>
      </c>
      <c r="V45">
        <v>9.73</v>
      </c>
      <c r="W45">
        <v>46.399079999999998</v>
      </c>
      <c r="X45">
        <v>147.515625</v>
      </c>
      <c r="Y45">
        <v>0</v>
      </c>
      <c r="Z45">
        <v>13.041600000000001</v>
      </c>
      <c r="AA45">
        <v>0</v>
      </c>
      <c r="AB45">
        <v>0</v>
      </c>
      <c r="AC45">
        <v>0</v>
      </c>
      <c r="AD45">
        <v>0</v>
      </c>
      <c r="AE45">
        <v>16.478852</v>
      </c>
      <c r="AF45">
        <v>8.3810000000000002</v>
      </c>
      <c r="AG45">
        <v>43.147199999999998</v>
      </c>
      <c r="AH45">
        <v>0</v>
      </c>
      <c r="AI45">
        <v>0</v>
      </c>
      <c r="AJ45">
        <v>0</v>
      </c>
      <c r="AK45">
        <v>53.424900000000001</v>
      </c>
      <c r="AL45">
        <v>25.564</v>
      </c>
      <c r="AM45">
        <v>15.804048</v>
      </c>
      <c r="AN45">
        <v>0.66954999999999998</v>
      </c>
      <c r="AO45">
        <v>0</v>
      </c>
      <c r="AP45">
        <v>6.6612</v>
      </c>
      <c r="AQ45">
        <v>0</v>
      </c>
      <c r="AR45">
        <v>35.328000000000003</v>
      </c>
      <c r="AS45">
        <v>26.904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2845.7024640000004</v>
      </c>
    </row>
    <row r="46" spans="1:117">
      <c r="A46" t="s">
        <v>88</v>
      </c>
      <c r="B46">
        <v>0</v>
      </c>
      <c r="C46">
        <v>0</v>
      </c>
      <c r="D46">
        <v>42.734999999999999</v>
      </c>
      <c r="E46">
        <v>0</v>
      </c>
      <c r="F46">
        <v>0</v>
      </c>
      <c r="G46">
        <v>69.938400000000001</v>
      </c>
      <c r="H46">
        <v>0</v>
      </c>
      <c r="I46">
        <v>0</v>
      </c>
      <c r="J46">
        <v>89.872</v>
      </c>
      <c r="K46">
        <v>679.49316799999997</v>
      </c>
      <c r="L46">
        <v>653.15250000000003</v>
      </c>
      <c r="M46">
        <v>52.5</v>
      </c>
      <c r="N46">
        <v>118.125</v>
      </c>
      <c r="O46">
        <v>123.66562500000001</v>
      </c>
      <c r="P46">
        <v>118.5</v>
      </c>
      <c r="Q46">
        <v>10.911809999999999</v>
      </c>
      <c r="R46">
        <v>42.392195999999998</v>
      </c>
      <c r="S46">
        <v>26.390910000000002</v>
      </c>
      <c r="T46">
        <v>0</v>
      </c>
      <c r="U46">
        <v>348.97500000000002</v>
      </c>
      <c r="V46">
        <v>9.73</v>
      </c>
      <c r="W46">
        <v>46.399079999999998</v>
      </c>
      <c r="X46">
        <v>147.515625</v>
      </c>
      <c r="Y46">
        <v>0</v>
      </c>
      <c r="Z46">
        <v>13.041600000000001</v>
      </c>
      <c r="AA46">
        <v>0</v>
      </c>
      <c r="AB46">
        <v>0</v>
      </c>
      <c r="AC46">
        <v>0</v>
      </c>
      <c r="AD46">
        <v>0</v>
      </c>
      <c r="AE46">
        <v>16.478852</v>
      </c>
      <c r="AF46">
        <v>8.3810000000000002</v>
      </c>
      <c r="AG46">
        <v>43.147199999999998</v>
      </c>
      <c r="AH46">
        <v>0</v>
      </c>
      <c r="AI46">
        <v>0</v>
      </c>
      <c r="AJ46">
        <v>0</v>
      </c>
      <c r="AK46">
        <v>53.424900000000001</v>
      </c>
      <c r="AL46">
        <v>25.564</v>
      </c>
      <c r="AM46">
        <v>15.804048</v>
      </c>
      <c r="AN46">
        <v>0.66954999999999998</v>
      </c>
      <c r="AO46">
        <v>0</v>
      </c>
      <c r="AP46">
        <v>6.6612</v>
      </c>
      <c r="AQ46">
        <v>0</v>
      </c>
      <c r="AR46">
        <v>35.328000000000003</v>
      </c>
      <c r="AS46">
        <v>26.904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2845.7024640000004</v>
      </c>
    </row>
    <row r="47" spans="1:117">
      <c r="A47" t="s">
        <v>89</v>
      </c>
      <c r="B47">
        <v>0</v>
      </c>
      <c r="C47">
        <v>0</v>
      </c>
      <c r="D47">
        <v>42.734999999999999</v>
      </c>
      <c r="E47">
        <v>0</v>
      </c>
      <c r="F47">
        <v>0</v>
      </c>
      <c r="G47">
        <v>69.938400000000001</v>
      </c>
      <c r="H47">
        <v>0</v>
      </c>
      <c r="I47">
        <v>0</v>
      </c>
      <c r="J47">
        <v>89.872</v>
      </c>
      <c r="K47">
        <v>679.49316799999997</v>
      </c>
      <c r="L47">
        <v>653.15250000000003</v>
      </c>
      <c r="M47">
        <v>52.5</v>
      </c>
      <c r="N47">
        <v>118.125</v>
      </c>
      <c r="O47">
        <v>123.66562500000001</v>
      </c>
      <c r="P47">
        <v>118.5</v>
      </c>
      <c r="Q47">
        <v>10.911809999999999</v>
      </c>
      <c r="R47">
        <v>42.392195999999998</v>
      </c>
      <c r="S47">
        <v>26.390910000000002</v>
      </c>
      <c r="T47">
        <v>0</v>
      </c>
      <c r="U47">
        <v>348.97500000000002</v>
      </c>
      <c r="V47">
        <v>9.73</v>
      </c>
      <c r="W47">
        <v>46.399079999999998</v>
      </c>
      <c r="X47">
        <v>147.515625</v>
      </c>
      <c r="Y47">
        <v>0</v>
      </c>
      <c r="Z47">
        <v>13.041600000000001</v>
      </c>
      <c r="AA47">
        <v>0</v>
      </c>
      <c r="AB47">
        <v>0</v>
      </c>
      <c r="AC47">
        <v>0</v>
      </c>
      <c r="AD47">
        <v>0</v>
      </c>
      <c r="AE47">
        <v>16.478852</v>
      </c>
      <c r="AF47">
        <v>8.3810000000000002</v>
      </c>
      <c r="AG47">
        <v>43.147199999999998</v>
      </c>
      <c r="AH47">
        <v>0</v>
      </c>
      <c r="AI47">
        <v>0</v>
      </c>
      <c r="AJ47">
        <v>0</v>
      </c>
      <c r="AK47">
        <v>53.424900000000001</v>
      </c>
      <c r="AL47">
        <v>25.564</v>
      </c>
      <c r="AM47">
        <v>15.804048</v>
      </c>
      <c r="AN47">
        <v>0.66954999999999998</v>
      </c>
      <c r="AO47">
        <v>0</v>
      </c>
      <c r="AP47">
        <v>6.6612</v>
      </c>
      <c r="AQ47">
        <v>0</v>
      </c>
      <c r="AR47">
        <v>35.328000000000003</v>
      </c>
      <c r="AS47">
        <v>26.904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2845.7024640000004</v>
      </c>
    </row>
    <row r="48" spans="1:117">
      <c r="A48" t="s">
        <v>90</v>
      </c>
      <c r="B48">
        <v>0</v>
      </c>
      <c r="C48">
        <v>0</v>
      </c>
      <c r="D48">
        <v>42.734999999999999</v>
      </c>
      <c r="E48">
        <v>0</v>
      </c>
      <c r="F48">
        <v>0</v>
      </c>
      <c r="G48">
        <v>69.938400000000001</v>
      </c>
      <c r="H48">
        <v>0</v>
      </c>
      <c r="I48">
        <v>0</v>
      </c>
      <c r="J48">
        <v>89.872</v>
      </c>
      <c r="K48">
        <v>679.49316799999997</v>
      </c>
      <c r="L48">
        <v>653.15250000000003</v>
      </c>
      <c r="M48">
        <v>52.5</v>
      </c>
      <c r="N48">
        <v>118.125</v>
      </c>
      <c r="O48">
        <v>123.66562500000001</v>
      </c>
      <c r="P48">
        <v>118.5</v>
      </c>
      <c r="Q48">
        <v>10.911809999999999</v>
      </c>
      <c r="R48">
        <v>42.392195999999998</v>
      </c>
      <c r="S48">
        <v>26.390910000000002</v>
      </c>
      <c r="T48">
        <v>0</v>
      </c>
      <c r="U48">
        <v>348.97500000000002</v>
      </c>
      <c r="V48">
        <v>9.73</v>
      </c>
      <c r="W48">
        <v>46.399079999999998</v>
      </c>
      <c r="X48">
        <v>147.515625</v>
      </c>
      <c r="Y48">
        <v>0</v>
      </c>
      <c r="Z48">
        <v>13.041600000000001</v>
      </c>
      <c r="AA48">
        <v>0</v>
      </c>
      <c r="AB48">
        <v>0</v>
      </c>
      <c r="AC48">
        <v>0</v>
      </c>
      <c r="AD48">
        <v>0</v>
      </c>
      <c r="AE48">
        <v>16.478852</v>
      </c>
      <c r="AF48">
        <v>8.3810000000000002</v>
      </c>
      <c r="AG48">
        <v>43.147199999999998</v>
      </c>
      <c r="AH48">
        <v>0</v>
      </c>
      <c r="AI48">
        <v>0</v>
      </c>
      <c r="AJ48">
        <v>0</v>
      </c>
      <c r="AK48">
        <v>53.424900000000001</v>
      </c>
      <c r="AL48">
        <v>25.564</v>
      </c>
      <c r="AM48">
        <v>15.804048</v>
      </c>
      <c r="AN48">
        <v>0.66954999999999998</v>
      </c>
      <c r="AO48">
        <v>0</v>
      </c>
      <c r="AP48">
        <v>6.6612</v>
      </c>
      <c r="AQ48">
        <v>0</v>
      </c>
      <c r="AR48">
        <v>35.328000000000003</v>
      </c>
      <c r="AS48">
        <v>26.904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2845.7024640000004</v>
      </c>
    </row>
    <row r="49" spans="1:117">
      <c r="A49" t="s">
        <v>91</v>
      </c>
      <c r="B49">
        <v>0</v>
      </c>
      <c r="C49">
        <v>0</v>
      </c>
      <c r="D49">
        <v>42.734999999999999</v>
      </c>
      <c r="E49">
        <v>0</v>
      </c>
      <c r="F49">
        <v>0</v>
      </c>
      <c r="G49">
        <v>69.938400000000001</v>
      </c>
      <c r="H49">
        <v>0</v>
      </c>
      <c r="I49">
        <v>0</v>
      </c>
      <c r="J49">
        <v>89.872</v>
      </c>
      <c r="K49">
        <v>679.49316799999997</v>
      </c>
      <c r="L49">
        <v>653.15250000000003</v>
      </c>
      <c r="M49">
        <v>52.5</v>
      </c>
      <c r="N49">
        <v>118.125</v>
      </c>
      <c r="O49">
        <v>123.66562500000001</v>
      </c>
      <c r="P49">
        <v>118.5</v>
      </c>
      <c r="Q49">
        <v>10.911809999999999</v>
      </c>
      <c r="R49">
        <v>42.392195999999998</v>
      </c>
      <c r="S49">
        <v>26.390910000000002</v>
      </c>
      <c r="T49">
        <v>0</v>
      </c>
      <c r="U49">
        <v>348.97500000000002</v>
      </c>
      <c r="V49">
        <v>9.0350000000000001</v>
      </c>
      <c r="W49">
        <v>46.399079999999998</v>
      </c>
      <c r="X49">
        <v>147.515625</v>
      </c>
      <c r="Y49">
        <v>0</v>
      </c>
      <c r="Z49">
        <v>13.041600000000001</v>
      </c>
      <c r="AA49">
        <v>0</v>
      </c>
      <c r="AB49">
        <v>0</v>
      </c>
      <c r="AC49">
        <v>0</v>
      </c>
      <c r="AD49">
        <v>0</v>
      </c>
      <c r="AE49">
        <v>16.478852</v>
      </c>
      <c r="AF49">
        <v>8.3810000000000002</v>
      </c>
      <c r="AG49">
        <v>43.147199999999998</v>
      </c>
      <c r="AH49">
        <v>0</v>
      </c>
      <c r="AI49">
        <v>0</v>
      </c>
      <c r="AJ49">
        <v>0</v>
      </c>
      <c r="AK49">
        <v>53.424900000000001</v>
      </c>
      <c r="AL49">
        <v>25.564</v>
      </c>
      <c r="AM49">
        <v>15.804048</v>
      </c>
      <c r="AN49">
        <v>0.66954999999999998</v>
      </c>
      <c r="AO49">
        <v>0</v>
      </c>
      <c r="AP49">
        <v>0</v>
      </c>
      <c r="AQ49">
        <v>0</v>
      </c>
      <c r="AR49">
        <v>35.328000000000003</v>
      </c>
      <c r="AS49">
        <v>26.904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2838.3462640000002</v>
      </c>
    </row>
    <row r="50" spans="1:117">
      <c r="A50" t="s">
        <v>92</v>
      </c>
      <c r="B50">
        <v>0</v>
      </c>
      <c r="C50">
        <v>0</v>
      </c>
      <c r="D50">
        <v>42.734999999999999</v>
      </c>
      <c r="E50">
        <v>0</v>
      </c>
      <c r="F50">
        <v>0</v>
      </c>
      <c r="G50">
        <v>69.938400000000001</v>
      </c>
      <c r="H50">
        <v>0</v>
      </c>
      <c r="I50">
        <v>0</v>
      </c>
      <c r="J50">
        <v>89.872</v>
      </c>
      <c r="K50">
        <v>679.49316799999997</v>
      </c>
      <c r="L50">
        <v>653.15250000000003</v>
      </c>
      <c r="M50">
        <v>52.5</v>
      </c>
      <c r="N50">
        <v>118.125</v>
      </c>
      <c r="O50">
        <v>123.66562500000001</v>
      </c>
      <c r="P50">
        <v>118.5</v>
      </c>
      <c r="Q50">
        <v>10.911809999999999</v>
      </c>
      <c r="R50">
        <v>42.392195999999998</v>
      </c>
      <c r="S50">
        <v>26.390910000000002</v>
      </c>
      <c r="T50">
        <v>0</v>
      </c>
      <c r="U50">
        <v>348.97500000000002</v>
      </c>
      <c r="V50">
        <v>9.0350000000000001</v>
      </c>
      <c r="W50">
        <v>46.399079999999998</v>
      </c>
      <c r="X50">
        <v>147.515625</v>
      </c>
      <c r="Y50">
        <v>0</v>
      </c>
      <c r="Z50">
        <v>13.041600000000001</v>
      </c>
      <c r="AA50">
        <v>0</v>
      </c>
      <c r="AB50">
        <v>0</v>
      </c>
      <c r="AC50">
        <v>0</v>
      </c>
      <c r="AD50">
        <v>0</v>
      </c>
      <c r="AE50">
        <v>16.478852</v>
      </c>
      <c r="AF50">
        <v>8.3810000000000002</v>
      </c>
      <c r="AG50">
        <v>43.147199999999998</v>
      </c>
      <c r="AH50">
        <v>0</v>
      </c>
      <c r="AI50">
        <v>0</v>
      </c>
      <c r="AJ50">
        <v>0</v>
      </c>
      <c r="AK50">
        <v>53.424900000000001</v>
      </c>
      <c r="AL50">
        <v>25.564</v>
      </c>
      <c r="AM50">
        <v>15.804048</v>
      </c>
      <c r="AN50">
        <v>0.66954999999999998</v>
      </c>
      <c r="AO50">
        <v>0</v>
      </c>
      <c r="AP50">
        <v>0</v>
      </c>
      <c r="AQ50">
        <v>0</v>
      </c>
      <c r="AR50">
        <v>35.328000000000003</v>
      </c>
      <c r="AS50">
        <v>26.904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2838.3462640000002</v>
      </c>
    </row>
    <row r="51" spans="1:117">
      <c r="A51" t="s">
        <v>93</v>
      </c>
      <c r="B51">
        <v>0</v>
      </c>
      <c r="C51">
        <v>0</v>
      </c>
      <c r="D51">
        <v>42.734999999999999</v>
      </c>
      <c r="E51">
        <v>0</v>
      </c>
      <c r="F51">
        <v>0</v>
      </c>
      <c r="G51">
        <v>69.938400000000001</v>
      </c>
      <c r="H51">
        <v>0</v>
      </c>
      <c r="I51">
        <v>0</v>
      </c>
      <c r="J51">
        <v>89.872</v>
      </c>
      <c r="K51">
        <v>679.49316799999997</v>
      </c>
      <c r="L51">
        <v>653.15250000000003</v>
      </c>
      <c r="M51">
        <v>52.5</v>
      </c>
      <c r="N51">
        <v>118.125</v>
      </c>
      <c r="O51">
        <v>123.66562500000001</v>
      </c>
      <c r="P51">
        <v>118.5</v>
      </c>
      <c r="Q51">
        <v>10.911809999999999</v>
      </c>
      <c r="R51">
        <v>42.392195999999998</v>
      </c>
      <c r="S51">
        <v>26.390910000000002</v>
      </c>
      <c r="T51">
        <v>0</v>
      </c>
      <c r="U51">
        <v>348.97500000000002</v>
      </c>
      <c r="V51">
        <v>9.0350000000000001</v>
      </c>
      <c r="W51">
        <v>46.399079999999998</v>
      </c>
      <c r="X51">
        <v>147.515625</v>
      </c>
      <c r="Y51">
        <v>0</v>
      </c>
      <c r="Z51">
        <v>13.041600000000001</v>
      </c>
      <c r="AA51">
        <v>0</v>
      </c>
      <c r="AB51">
        <v>0</v>
      </c>
      <c r="AC51">
        <v>0</v>
      </c>
      <c r="AD51">
        <v>0</v>
      </c>
      <c r="AE51">
        <v>16.478852</v>
      </c>
      <c r="AF51">
        <v>8.3810000000000002</v>
      </c>
      <c r="AG51">
        <v>43.147199999999998</v>
      </c>
      <c r="AH51">
        <v>0</v>
      </c>
      <c r="AI51">
        <v>0</v>
      </c>
      <c r="AJ51">
        <v>0</v>
      </c>
      <c r="AK51">
        <v>53.424900000000001</v>
      </c>
      <c r="AL51">
        <v>25.564</v>
      </c>
      <c r="AM51">
        <v>15.804048</v>
      </c>
      <c r="AN51">
        <v>0.66954999999999998</v>
      </c>
      <c r="AO51">
        <v>0</v>
      </c>
      <c r="AP51">
        <v>0</v>
      </c>
      <c r="AQ51">
        <v>0</v>
      </c>
      <c r="AR51">
        <v>35.328000000000003</v>
      </c>
      <c r="AS51">
        <v>28.249199999999998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2839.6914640000005</v>
      </c>
    </row>
    <row r="52" spans="1:117">
      <c r="A52" t="s">
        <v>94</v>
      </c>
      <c r="B52">
        <v>0</v>
      </c>
      <c r="C52">
        <v>0</v>
      </c>
      <c r="D52">
        <v>42.734999999999999</v>
      </c>
      <c r="E52">
        <v>0</v>
      </c>
      <c r="F52">
        <v>0</v>
      </c>
      <c r="G52">
        <v>69.938400000000001</v>
      </c>
      <c r="H52">
        <v>0</v>
      </c>
      <c r="I52">
        <v>0</v>
      </c>
      <c r="J52">
        <v>89.872</v>
      </c>
      <c r="K52">
        <v>679.49316799999997</v>
      </c>
      <c r="L52">
        <v>653.15250000000003</v>
      </c>
      <c r="M52">
        <v>52.5</v>
      </c>
      <c r="N52">
        <v>118.125</v>
      </c>
      <c r="O52">
        <v>123.66562500000001</v>
      </c>
      <c r="P52">
        <v>118.5</v>
      </c>
      <c r="Q52">
        <v>10.911809999999999</v>
      </c>
      <c r="R52">
        <v>42.392195999999998</v>
      </c>
      <c r="S52">
        <v>26.390910000000002</v>
      </c>
      <c r="T52">
        <v>0</v>
      </c>
      <c r="U52">
        <v>348.97500000000002</v>
      </c>
      <c r="V52">
        <v>9.0350000000000001</v>
      </c>
      <c r="W52">
        <v>46.399079999999998</v>
      </c>
      <c r="X52">
        <v>147.515625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16.478852</v>
      </c>
      <c r="AF52">
        <v>8.3810000000000002</v>
      </c>
      <c r="AG52">
        <v>43.147199999999998</v>
      </c>
      <c r="AH52">
        <v>0</v>
      </c>
      <c r="AI52">
        <v>0</v>
      </c>
      <c r="AJ52">
        <v>0</v>
      </c>
      <c r="AK52">
        <v>53.424900000000001</v>
      </c>
      <c r="AL52">
        <v>25.564</v>
      </c>
      <c r="AM52">
        <v>15.804048</v>
      </c>
      <c r="AN52">
        <v>0.66954999999999998</v>
      </c>
      <c r="AO52">
        <v>0</v>
      </c>
      <c r="AP52">
        <v>0</v>
      </c>
      <c r="AQ52">
        <v>0</v>
      </c>
      <c r="AR52">
        <v>35.328000000000003</v>
      </c>
      <c r="AS52">
        <v>28.249199999999998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2839.6914640000005</v>
      </c>
    </row>
    <row r="53" spans="1:117">
      <c r="A53" t="s">
        <v>95</v>
      </c>
      <c r="B53">
        <v>0</v>
      </c>
      <c r="C53">
        <v>0</v>
      </c>
      <c r="D53">
        <v>42.734999999999999</v>
      </c>
      <c r="E53">
        <v>0</v>
      </c>
      <c r="F53">
        <v>0</v>
      </c>
      <c r="G53">
        <v>69.938400000000001</v>
      </c>
      <c r="H53">
        <v>0</v>
      </c>
      <c r="I53">
        <v>0</v>
      </c>
      <c r="J53">
        <v>89.872</v>
      </c>
      <c r="K53">
        <v>679.49316799999997</v>
      </c>
      <c r="L53">
        <v>653.15250000000003</v>
      </c>
      <c r="M53">
        <v>52.5</v>
      </c>
      <c r="N53">
        <v>118.125</v>
      </c>
      <c r="O53">
        <v>123.66562500000001</v>
      </c>
      <c r="P53">
        <v>118.5</v>
      </c>
      <c r="Q53">
        <v>10.911809999999999</v>
      </c>
      <c r="R53">
        <v>42.392195999999998</v>
      </c>
      <c r="S53">
        <v>26.390910000000002</v>
      </c>
      <c r="T53">
        <v>0</v>
      </c>
      <c r="U53">
        <v>348.97500000000002</v>
      </c>
      <c r="V53">
        <v>9.0350000000000001</v>
      </c>
      <c r="W53">
        <v>46.399079999999998</v>
      </c>
      <c r="X53">
        <v>147.515625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16.478852</v>
      </c>
      <c r="AF53">
        <v>8.3810000000000002</v>
      </c>
      <c r="AG53">
        <v>43.147199999999998</v>
      </c>
      <c r="AH53">
        <v>0</v>
      </c>
      <c r="AI53">
        <v>0</v>
      </c>
      <c r="AJ53">
        <v>0</v>
      </c>
      <c r="AK53">
        <v>53.424900000000001</v>
      </c>
      <c r="AL53">
        <v>25.564</v>
      </c>
      <c r="AM53">
        <v>15.804048</v>
      </c>
      <c r="AN53">
        <v>0.66954999999999998</v>
      </c>
      <c r="AO53">
        <v>0</v>
      </c>
      <c r="AP53">
        <v>0</v>
      </c>
      <c r="AQ53">
        <v>0</v>
      </c>
      <c r="AR53">
        <v>40.847999999999999</v>
      </c>
      <c r="AS53">
        <v>30.266999999999999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2847.2292640000001</v>
      </c>
    </row>
    <row r="54" spans="1:117">
      <c r="A54" t="s">
        <v>96</v>
      </c>
      <c r="B54">
        <v>0</v>
      </c>
      <c r="C54">
        <v>0</v>
      </c>
      <c r="D54">
        <v>42.734999999999999</v>
      </c>
      <c r="E54">
        <v>0</v>
      </c>
      <c r="F54">
        <v>0</v>
      </c>
      <c r="G54">
        <v>69.938400000000001</v>
      </c>
      <c r="H54">
        <v>0</v>
      </c>
      <c r="I54">
        <v>0</v>
      </c>
      <c r="J54">
        <v>89.872</v>
      </c>
      <c r="K54">
        <v>679.49316799999997</v>
      </c>
      <c r="L54">
        <v>653.15250000000003</v>
      </c>
      <c r="M54">
        <v>52.5</v>
      </c>
      <c r="N54">
        <v>118.125</v>
      </c>
      <c r="O54">
        <v>123.66562500000001</v>
      </c>
      <c r="P54">
        <v>118.5</v>
      </c>
      <c r="Q54">
        <v>10.911809999999999</v>
      </c>
      <c r="R54">
        <v>42.392195999999998</v>
      </c>
      <c r="S54">
        <v>26.390910000000002</v>
      </c>
      <c r="T54">
        <v>0</v>
      </c>
      <c r="U54">
        <v>348.97500000000002</v>
      </c>
      <c r="V54">
        <v>9.0350000000000001</v>
      </c>
      <c r="W54">
        <v>46.399079999999998</v>
      </c>
      <c r="X54">
        <v>147.515625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16.478852</v>
      </c>
      <c r="AF54">
        <v>8.3810000000000002</v>
      </c>
      <c r="AG54">
        <v>43.147199999999998</v>
      </c>
      <c r="AH54">
        <v>0</v>
      </c>
      <c r="AI54">
        <v>0</v>
      </c>
      <c r="AJ54">
        <v>0</v>
      </c>
      <c r="AK54">
        <v>53.424900000000001</v>
      </c>
      <c r="AL54">
        <v>25.564</v>
      </c>
      <c r="AM54">
        <v>15.804048</v>
      </c>
      <c r="AN54">
        <v>0.66954999999999998</v>
      </c>
      <c r="AO54">
        <v>0</v>
      </c>
      <c r="AP54">
        <v>0</v>
      </c>
      <c r="AQ54">
        <v>0</v>
      </c>
      <c r="AR54">
        <v>40.847999999999999</v>
      </c>
      <c r="AS54">
        <v>30.266999999999999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2847.2292640000001</v>
      </c>
    </row>
    <row r="55" spans="1:117">
      <c r="A55" t="s">
        <v>97</v>
      </c>
      <c r="B55">
        <v>0</v>
      </c>
      <c r="C55">
        <v>0</v>
      </c>
      <c r="D55">
        <v>42.734999999999999</v>
      </c>
      <c r="E55">
        <v>0</v>
      </c>
      <c r="F55">
        <v>0</v>
      </c>
      <c r="G55">
        <v>69.938400000000001</v>
      </c>
      <c r="H55">
        <v>0</v>
      </c>
      <c r="I55">
        <v>0</v>
      </c>
      <c r="J55">
        <v>89.872</v>
      </c>
      <c r="K55">
        <v>679.49316799999997</v>
      </c>
      <c r="L55">
        <v>653.15250000000003</v>
      </c>
      <c r="M55">
        <v>52.5</v>
      </c>
      <c r="N55">
        <v>118.125</v>
      </c>
      <c r="O55">
        <v>123.66562500000001</v>
      </c>
      <c r="P55">
        <v>118.5</v>
      </c>
      <c r="Q55">
        <v>10.911809999999999</v>
      </c>
      <c r="R55">
        <v>42.392195999999998</v>
      </c>
      <c r="S55">
        <v>26.390910000000002</v>
      </c>
      <c r="T55">
        <v>0</v>
      </c>
      <c r="U55">
        <v>348.97500000000002</v>
      </c>
      <c r="V55">
        <v>9.0350000000000001</v>
      </c>
      <c r="W55">
        <v>46.399079999999998</v>
      </c>
      <c r="X55">
        <v>147.515625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16.478852</v>
      </c>
      <c r="AF55">
        <v>8.3810000000000002</v>
      </c>
      <c r="AG55">
        <v>43.147199999999998</v>
      </c>
      <c r="AH55">
        <v>0</v>
      </c>
      <c r="AI55">
        <v>0</v>
      </c>
      <c r="AJ55">
        <v>0</v>
      </c>
      <c r="AK55">
        <v>53.424900000000001</v>
      </c>
      <c r="AL55">
        <v>25.564</v>
      </c>
      <c r="AM55">
        <v>15.804048</v>
      </c>
      <c r="AN55">
        <v>0.66954999999999998</v>
      </c>
      <c r="AO55">
        <v>0</v>
      </c>
      <c r="AP55">
        <v>0</v>
      </c>
      <c r="AQ55">
        <v>0</v>
      </c>
      <c r="AR55">
        <v>35.328000000000003</v>
      </c>
      <c r="AS55">
        <v>30.266999999999999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2841.7092640000001</v>
      </c>
    </row>
    <row r="56" spans="1:117">
      <c r="A56" t="s">
        <v>98</v>
      </c>
      <c r="B56">
        <v>0</v>
      </c>
      <c r="C56">
        <v>0</v>
      </c>
      <c r="D56">
        <v>42.734999999999999</v>
      </c>
      <c r="E56">
        <v>0</v>
      </c>
      <c r="F56">
        <v>0</v>
      </c>
      <c r="G56">
        <v>69.938400000000001</v>
      </c>
      <c r="H56">
        <v>0</v>
      </c>
      <c r="I56">
        <v>0</v>
      </c>
      <c r="J56">
        <v>89.872</v>
      </c>
      <c r="K56">
        <v>679.49316799999997</v>
      </c>
      <c r="L56">
        <v>653.15250000000003</v>
      </c>
      <c r="M56">
        <v>52.5</v>
      </c>
      <c r="N56">
        <v>118.125</v>
      </c>
      <c r="O56">
        <v>123.66562500000001</v>
      </c>
      <c r="P56">
        <v>118.5</v>
      </c>
      <c r="Q56">
        <v>10.911809999999999</v>
      </c>
      <c r="R56">
        <v>42.392195999999998</v>
      </c>
      <c r="S56">
        <v>26.390910000000002</v>
      </c>
      <c r="T56">
        <v>0</v>
      </c>
      <c r="U56">
        <v>348.97500000000002</v>
      </c>
      <c r="V56">
        <v>9.0350000000000001</v>
      </c>
      <c r="W56">
        <v>46.399079999999998</v>
      </c>
      <c r="X56">
        <v>147.515625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16.478852</v>
      </c>
      <c r="AF56">
        <v>8.3810000000000002</v>
      </c>
      <c r="AG56">
        <v>43.147199999999998</v>
      </c>
      <c r="AH56">
        <v>0</v>
      </c>
      <c r="AI56">
        <v>0</v>
      </c>
      <c r="AJ56">
        <v>0</v>
      </c>
      <c r="AK56">
        <v>53.424900000000001</v>
      </c>
      <c r="AL56">
        <v>25.564</v>
      </c>
      <c r="AM56">
        <v>15.804048</v>
      </c>
      <c r="AN56">
        <v>0.66954999999999998</v>
      </c>
      <c r="AO56">
        <v>0</v>
      </c>
      <c r="AP56">
        <v>0</v>
      </c>
      <c r="AQ56">
        <v>0</v>
      </c>
      <c r="AR56">
        <v>35.328000000000003</v>
      </c>
      <c r="AS56">
        <v>30.266999999999999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2841.7092640000001</v>
      </c>
    </row>
    <row r="57" spans="1:117">
      <c r="A57" t="s">
        <v>99</v>
      </c>
      <c r="B57">
        <v>0</v>
      </c>
      <c r="C57">
        <v>0</v>
      </c>
      <c r="D57">
        <v>42.734999999999999</v>
      </c>
      <c r="E57">
        <v>0</v>
      </c>
      <c r="F57">
        <v>0</v>
      </c>
      <c r="G57">
        <v>69.938400000000001</v>
      </c>
      <c r="H57">
        <v>0</v>
      </c>
      <c r="I57">
        <v>0</v>
      </c>
      <c r="J57">
        <v>89.872</v>
      </c>
      <c r="K57">
        <v>679.49316799999997</v>
      </c>
      <c r="L57">
        <v>653.15250000000003</v>
      </c>
      <c r="M57">
        <v>52.5</v>
      </c>
      <c r="N57">
        <v>118.125</v>
      </c>
      <c r="O57">
        <v>123.66562500000001</v>
      </c>
      <c r="P57">
        <v>118.5</v>
      </c>
      <c r="Q57">
        <v>10.911809999999999</v>
      </c>
      <c r="R57">
        <v>42.392195999999998</v>
      </c>
      <c r="S57">
        <v>26.390910000000002</v>
      </c>
      <c r="T57">
        <v>0</v>
      </c>
      <c r="U57">
        <v>348.97500000000002</v>
      </c>
      <c r="V57">
        <v>9.0350000000000001</v>
      </c>
      <c r="W57">
        <v>46.399079999999998</v>
      </c>
      <c r="X57">
        <v>147.515625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16.478852</v>
      </c>
      <c r="AF57">
        <v>8.3810000000000002</v>
      </c>
      <c r="AG57">
        <v>43.147199999999998</v>
      </c>
      <c r="AH57">
        <v>0</v>
      </c>
      <c r="AI57">
        <v>0</v>
      </c>
      <c r="AJ57">
        <v>0</v>
      </c>
      <c r="AK57">
        <v>53.424900000000001</v>
      </c>
      <c r="AL57">
        <v>25.564</v>
      </c>
      <c r="AM57">
        <v>15.804048</v>
      </c>
      <c r="AN57">
        <v>0.66954999999999998</v>
      </c>
      <c r="AO57">
        <v>0</v>
      </c>
      <c r="AP57">
        <v>0</v>
      </c>
      <c r="AQ57">
        <v>0</v>
      </c>
      <c r="AR57">
        <v>35.328000000000003</v>
      </c>
      <c r="AS57">
        <v>30.266999999999999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2841.7092640000001</v>
      </c>
    </row>
    <row r="58" spans="1:117">
      <c r="A58" t="s">
        <v>100</v>
      </c>
      <c r="B58">
        <v>0</v>
      </c>
      <c r="C58">
        <v>0</v>
      </c>
      <c r="D58">
        <v>42.734999999999999</v>
      </c>
      <c r="E58">
        <v>0</v>
      </c>
      <c r="F58">
        <v>0</v>
      </c>
      <c r="G58">
        <v>69.938400000000001</v>
      </c>
      <c r="H58">
        <v>0</v>
      </c>
      <c r="I58">
        <v>0</v>
      </c>
      <c r="J58">
        <v>89.872</v>
      </c>
      <c r="K58">
        <v>679.49316799999997</v>
      </c>
      <c r="L58">
        <v>653.15250000000003</v>
      </c>
      <c r="M58">
        <v>52.5</v>
      </c>
      <c r="N58">
        <v>118.125</v>
      </c>
      <c r="O58">
        <v>123.66562500000001</v>
      </c>
      <c r="P58">
        <v>118.5</v>
      </c>
      <c r="Q58">
        <v>10.911809999999999</v>
      </c>
      <c r="R58">
        <v>42.392195999999998</v>
      </c>
      <c r="S58">
        <v>26.390910000000002</v>
      </c>
      <c r="T58">
        <v>0</v>
      </c>
      <c r="U58">
        <v>348.97500000000002</v>
      </c>
      <c r="V58">
        <v>9.0350000000000001</v>
      </c>
      <c r="W58">
        <v>46.399079999999998</v>
      </c>
      <c r="X58">
        <v>147.515625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16.478852</v>
      </c>
      <c r="AF58">
        <v>8.3810000000000002</v>
      </c>
      <c r="AG58">
        <v>43.147199999999998</v>
      </c>
      <c r="AH58">
        <v>0</v>
      </c>
      <c r="AI58">
        <v>0</v>
      </c>
      <c r="AJ58">
        <v>0</v>
      </c>
      <c r="AK58">
        <v>53.424900000000001</v>
      </c>
      <c r="AL58">
        <v>25.564</v>
      </c>
      <c r="AM58">
        <v>15.804048</v>
      </c>
      <c r="AN58">
        <v>0.66954999999999998</v>
      </c>
      <c r="AO58">
        <v>0</v>
      </c>
      <c r="AP58">
        <v>0</v>
      </c>
      <c r="AQ58">
        <v>0</v>
      </c>
      <c r="AR58">
        <v>35.328000000000003</v>
      </c>
      <c r="AS58">
        <v>30.266999999999999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2841.7092640000001</v>
      </c>
    </row>
    <row r="59" spans="1:117">
      <c r="A59" t="s">
        <v>101</v>
      </c>
      <c r="B59">
        <v>0</v>
      </c>
      <c r="C59">
        <v>0</v>
      </c>
      <c r="D59">
        <v>42.734999999999999</v>
      </c>
      <c r="E59">
        <v>0</v>
      </c>
      <c r="F59">
        <v>0</v>
      </c>
      <c r="G59">
        <v>69.938400000000001</v>
      </c>
      <c r="H59">
        <v>0</v>
      </c>
      <c r="I59">
        <v>0</v>
      </c>
      <c r="J59">
        <v>89.872</v>
      </c>
      <c r="K59">
        <v>679.49316799999997</v>
      </c>
      <c r="L59">
        <v>653.15250000000003</v>
      </c>
      <c r="M59">
        <v>52.5</v>
      </c>
      <c r="N59">
        <v>118.125</v>
      </c>
      <c r="O59">
        <v>123.66562500000001</v>
      </c>
      <c r="P59">
        <v>118.5</v>
      </c>
      <c r="Q59">
        <v>10.911809999999999</v>
      </c>
      <c r="R59">
        <v>42.392195999999998</v>
      </c>
      <c r="S59">
        <v>26.390910000000002</v>
      </c>
      <c r="T59">
        <v>0</v>
      </c>
      <c r="U59">
        <v>348.97500000000002</v>
      </c>
      <c r="V59">
        <v>9.0350000000000001</v>
      </c>
      <c r="W59">
        <v>46.399079999999998</v>
      </c>
      <c r="X59">
        <v>147.515625</v>
      </c>
      <c r="Y59">
        <v>0</v>
      </c>
      <c r="Z59">
        <v>6.5208000000000004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8.3810000000000002</v>
      </c>
      <c r="AG59">
        <v>43.147199999999998</v>
      </c>
      <c r="AH59">
        <v>0</v>
      </c>
      <c r="AI59">
        <v>0</v>
      </c>
      <c r="AJ59">
        <v>0</v>
      </c>
      <c r="AK59">
        <v>53.424900000000001</v>
      </c>
      <c r="AL59">
        <v>25.564</v>
      </c>
      <c r="AM59">
        <v>15.804048</v>
      </c>
      <c r="AN59">
        <v>0.66954999999999998</v>
      </c>
      <c r="AO59">
        <v>0</v>
      </c>
      <c r="AP59">
        <v>0</v>
      </c>
      <c r="AQ59">
        <v>0</v>
      </c>
      <c r="AR59">
        <v>35.328000000000003</v>
      </c>
      <c r="AS59">
        <v>30.266999999999999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2818.7096119999997</v>
      </c>
    </row>
    <row r="60" spans="1:117">
      <c r="A60" t="s">
        <v>102</v>
      </c>
      <c r="B60">
        <v>0</v>
      </c>
      <c r="C60">
        <v>0</v>
      </c>
      <c r="D60">
        <v>42.734999999999999</v>
      </c>
      <c r="E60">
        <v>0</v>
      </c>
      <c r="F60">
        <v>0</v>
      </c>
      <c r="G60">
        <v>69.938400000000001</v>
      </c>
      <c r="H60">
        <v>0</v>
      </c>
      <c r="I60">
        <v>0</v>
      </c>
      <c r="J60">
        <v>89.872</v>
      </c>
      <c r="K60">
        <v>679.49316799999997</v>
      </c>
      <c r="L60">
        <v>653.15250000000003</v>
      </c>
      <c r="M60">
        <v>52.5</v>
      </c>
      <c r="N60">
        <v>118.125</v>
      </c>
      <c r="O60">
        <v>123.66562500000001</v>
      </c>
      <c r="P60">
        <v>118.5</v>
      </c>
      <c r="Q60">
        <v>10.911809999999999</v>
      </c>
      <c r="R60">
        <v>42.392195999999998</v>
      </c>
      <c r="S60">
        <v>26.390910000000002</v>
      </c>
      <c r="T60">
        <v>0</v>
      </c>
      <c r="U60">
        <v>348.97500000000002</v>
      </c>
      <c r="V60">
        <v>9.0350000000000001</v>
      </c>
      <c r="W60">
        <v>46.399079999999998</v>
      </c>
      <c r="X60">
        <v>147.515625</v>
      </c>
      <c r="Y60">
        <v>0</v>
      </c>
      <c r="Z60">
        <v>6.5208000000000004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8.3810000000000002</v>
      </c>
      <c r="AG60">
        <v>43.147199999999998</v>
      </c>
      <c r="AH60">
        <v>0</v>
      </c>
      <c r="AI60">
        <v>0</v>
      </c>
      <c r="AJ60">
        <v>0</v>
      </c>
      <c r="AK60">
        <v>53.424900000000001</v>
      </c>
      <c r="AL60">
        <v>25.564</v>
      </c>
      <c r="AM60">
        <v>15.804048</v>
      </c>
      <c r="AN60">
        <v>0.66954999999999998</v>
      </c>
      <c r="AO60">
        <v>0</v>
      </c>
      <c r="AP60">
        <v>0</v>
      </c>
      <c r="AQ60">
        <v>0</v>
      </c>
      <c r="AR60">
        <v>35.328000000000003</v>
      </c>
      <c r="AS60">
        <v>30.266999999999999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2818.7096119999997</v>
      </c>
    </row>
    <row r="61" spans="1:117">
      <c r="A61" t="s">
        <v>103</v>
      </c>
      <c r="B61">
        <v>0</v>
      </c>
      <c r="C61">
        <v>0</v>
      </c>
      <c r="D61">
        <v>42.734999999999999</v>
      </c>
      <c r="E61">
        <v>0</v>
      </c>
      <c r="F61">
        <v>0</v>
      </c>
      <c r="G61">
        <v>69.938400000000001</v>
      </c>
      <c r="H61">
        <v>0</v>
      </c>
      <c r="I61">
        <v>0</v>
      </c>
      <c r="J61">
        <v>89.872</v>
      </c>
      <c r="K61">
        <v>679.49316799999997</v>
      </c>
      <c r="L61">
        <v>653.15250000000003</v>
      </c>
      <c r="M61">
        <v>52.5</v>
      </c>
      <c r="N61">
        <v>118.125</v>
      </c>
      <c r="O61">
        <v>123.66562500000001</v>
      </c>
      <c r="P61">
        <v>118.5</v>
      </c>
      <c r="Q61">
        <v>10.911809999999999</v>
      </c>
      <c r="R61">
        <v>42.392195999999998</v>
      </c>
      <c r="S61">
        <v>26.390910000000002</v>
      </c>
      <c r="T61">
        <v>0</v>
      </c>
      <c r="U61">
        <v>348.97500000000002</v>
      </c>
      <c r="V61">
        <v>9.0350000000000001</v>
      </c>
      <c r="W61">
        <v>46.399079999999998</v>
      </c>
      <c r="X61">
        <v>147.515625</v>
      </c>
      <c r="Y61">
        <v>0</v>
      </c>
      <c r="Z61">
        <v>6.5208000000000004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8.3810000000000002</v>
      </c>
      <c r="AG61">
        <v>43.147199999999998</v>
      </c>
      <c r="AH61">
        <v>0</v>
      </c>
      <c r="AI61">
        <v>0</v>
      </c>
      <c r="AJ61">
        <v>0</v>
      </c>
      <c r="AK61">
        <v>53.424900000000001</v>
      </c>
      <c r="AL61">
        <v>25.564</v>
      </c>
      <c r="AM61">
        <v>15.804048</v>
      </c>
      <c r="AN61">
        <v>0.66954999999999998</v>
      </c>
      <c r="AO61">
        <v>0</v>
      </c>
      <c r="AP61">
        <v>0</v>
      </c>
      <c r="AQ61">
        <v>0</v>
      </c>
      <c r="AR61">
        <v>35.328000000000003</v>
      </c>
      <c r="AS61">
        <v>30.266999999999999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2818.7096119999997</v>
      </c>
    </row>
    <row r="62" spans="1:117">
      <c r="A62" t="s">
        <v>104</v>
      </c>
      <c r="B62">
        <v>0</v>
      </c>
      <c r="C62">
        <v>0</v>
      </c>
      <c r="D62">
        <v>42.734999999999999</v>
      </c>
      <c r="E62">
        <v>0</v>
      </c>
      <c r="F62">
        <v>0</v>
      </c>
      <c r="G62">
        <v>69.938400000000001</v>
      </c>
      <c r="H62">
        <v>0</v>
      </c>
      <c r="I62">
        <v>0</v>
      </c>
      <c r="J62">
        <v>89.872</v>
      </c>
      <c r="K62">
        <v>679.49316799999997</v>
      </c>
      <c r="L62">
        <v>653.15250000000003</v>
      </c>
      <c r="M62">
        <v>52.5</v>
      </c>
      <c r="N62">
        <v>118.125</v>
      </c>
      <c r="O62">
        <v>123.66562500000001</v>
      </c>
      <c r="P62">
        <v>118.5</v>
      </c>
      <c r="Q62">
        <v>10.911809999999999</v>
      </c>
      <c r="R62">
        <v>42.392195999999998</v>
      </c>
      <c r="S62">
        <v>26.390910000000002</v>
      </c>
      <c r="T62">
        <v>0</v>
      </c>
      <c r="U62">
        <v>348.97500000000002</v>
      </c>
      <c r="V62">
        <v>9.0350000000000001</v>
      </c>
      <c r="W62">
        <v>46.399079999999998</v>
      </c>
      <c r="X62">
        <v>147.515625</v>
      </c>
      <c r="Y62">
        <v>0</v>
      </c>
      <c r="Z62">
        <v>6.5208000000000004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8.3810000000000002</v>
      </c>
      <c r="AG62">
        <v>43.147199999999998</v>
      </c>
      <c r="AH62">
        <v>0</v>
      </c>
      <c r="AI62">
        <v>0</v>
      </c>
      <c r="AJ62">
        <v>0</v>
      </c>
      <c r="AK62">
        <v>53.424900000000001</v>
      </c>
      <c r="AL62">
        <v>25.564</v>
      </c>
      <c r="AM62">
        <v>15.804048</v>
      </c>
      <c r="AN62">
        <v>0.66954999999999998</v>
      </c>
      <c r="AO62">
        <v>0</v>
      </c>
      <c r="AP62">
        <v>0</v>
      </c>
      <c r="AQ62">
        <v>12.537000000000001</v>
      </c>
      <c r="AR62">
        <v>35.328000000000003</v>
      </c>
      <c r="AS62">
        <v>30.266999999999999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2831.2466119999995</v>
      </c>
    </row>
    <row r="63" spans="1:117">
      <c r="A63" t="s">
        <v>105</v>
      </c>
      <c r="B63">
        <v>0</v>
      </c>
      <c r="C63">
        <v>0</v>
      </c>
      <c r="D63">
        <v>42.734999999999999</v>
      </c>
      <c r="E63">
        <v>0</v>
      </c>
      <c r="F63">
        <v>0</v>
      </c>
      <c r="G63">
        <v>69.938400000000001</v>
      </c>
      <c r="H63">
        <v>0</v>
      </c>
      <c r="I63">
        <v>0</v>
      </c>
      <c r="J63">
        <v>89.872</v>
      </c>
      <c r="K63">
        <v>679.49316799999997</v>
      </c>
      <c r="L63">
        <v>653.15250000000003</v>
      </c>
      <c r="M63">
        <v>52.5</v>
      </c>
      <c r="N63">
        <v>118.125</v>
      </c>
      <c r="O63">
        <v>123.66562500000001</v>
      </c>
      <c r="P63">
        <v>118.5</v>
      </c>
      <c r="Q63">
        <v>10.911809999999999</v>
      </c>
      <c r="R63">
        <v>42.392195999999998</v>
      </c>
      <c r="S63">
        <v>26.390910000000002</v>
      </c>
      <c r="T63">
        <v>0</v>
      </c>
      <c r="U63">
        <v>348.97500000000002</v>
      </c>
      <c r="V63">
        <v>9.0350000000000001</v>
      </c>
      <c r="W63">
        <v>46.399079999999998</v>
      </c>
      <c r="X63">
        <v>147.515625</v>
      </c>
      <c r="Y63">
        <v>0</v>
      </c>
      <c r="Z63">
        <v>6.5208000000000004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8.3810000000000002</v>
      </c>
      <c r="AG63">
        <v>43.147199999999998</v>
      </c>
      <c r="AH63">
        <v>0</v>
      </c>
      <c r="AI63">
        <v>0</v>
      </c>
      <c r="AJ63">
        <v>0</v>
      </c>
      <c r="AK63">
        <v>53.424900000000001</v>
      </c>
      <c r="AL63">
        <v>69.72</v>
      </c>
      <c r="AM63">
        <v>15.804048</v>
      </c>
      <c r="AN63">
        <v>0.66954999999999998</v>
      </c>
      <c r="AO63">
        <v>0</v>
      </c>
      <c r="AP63">
        <v>0</v>
      </c>
      <c r="AQ63">
        <v>25.074000000000002</v>
      </c>
      <c r="AR63">
        <v>35.328000000000003</v>
      </c>
      <c r="AS63">
        <v>30.266999999999999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2887.9396119999997</v>
      </c>
    </row>
    <row r="64" spans="1:117">
      <c r="A64" t="s">
        <v>106</v>
      </c>
      <c r="B64">
        <v>0</v>
      </c>
      <c r="C64">
        <v>0</v>
      </c>
      <c r="D64">
        <v>42.734999999999999</v>
      </c>
      <c r="E64">
        <v>0</v>
      </c>
      <c r="F64">
        <v>0</v>
      </c>
      <c r="G64">
        <v>69.938400000000001</v>
      </c>
      <c r="H64">
        <v>0</v>
      </c>
      <c r="I64">
        <v>0</v>
      </c>
      <c r="J64">
        <v>89.872</v>
      </c>
      <c r="K64">
        <v>679.49316799999997</v>
      </c>
      <c r="L64">
        <v>653.15250000000003</v>
      </c>
      <c r="M64">
        <v>52.5</v>
      </c>
      <c r="N64">
        <v>118.125</v>
      </c>
      <c r="O64">
        <v>123.66562500000001</v>
      </c>
      <c r="P64">
        <v>118.5</v>
      </c>
      <c r="Q64">
        <v>10.911809999999999</v>
      </c>
      <c r="R64">
        <v>42.392195999999998</v>
      </c>
      <c r="S64">
        <v>26.390910000000002</v>
      </c>
      <c r="T64">
        <v>0</v>
      </c>
      <c r="U64">
        <v>348.97500000000002</v>
      </c>
      <c r="V64">
        <v>9.0350000000000001</v>
      </c>
      <c r="W64">
        <v>46.399079999999998</v>
      </c>
      <c r="X64">
        <v>147.515625</v>
      </c>
      <c r="Y64">
        <v>0</v>
      </c>
      <c r="Z64">
        <v>6.5208000000000004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8.3810000000000002</v>
      </c>
      <c r="AG64">
        <v>43.147199999999998</v>
      </c>
      <c r="AH64">
        <v>0</v>
      </c>
      <c r="AI64">
        <v>0</v>
      </c>
      <c r="AJ64">
        <v>0</v>
      </c>
      <c r="AK64">
        <v>53.424900000000001</v>
      </c>
      <c r="AL64">
        <v>69.72</v>
      </c>
      <c r="AM64">
        <v>15.804048</v>
      </c>
      <c r="AN64">
        <v>0.66954999999999998</v>
      </c>
      <c r="AO64">
        <v>0</v>
      </c>
      <c r="AP64">
        <v>0</v>
      </c>
      <c r="AQ64">
        <v>25.074000000000002</v>
      </c>
      <c r="AR64">
        <v>35.328000000000003</v>
      </c>
      <c r="AS64">
        <v>30.266999999999999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2887.9396119999997</v>
      </c>
    </row>
    <row r="65" spans="1:117">
      <c r="A65" t="s">
        <v>107</v>
      </c>
      <c r="B65">
        <v>0</v>
      </c>
      <c r="C65">
        <v>0</v>
      </c>
      <c r="D65">
        <v>42.734999999999999</v>
      </c>
      <c r="E65">
        <v>0</v>
      </c>
      <c r="F65">
        <v>0</v>
      </c>
      <c r="G65">
        <v>69.938400000000001</v>
      </c>
      <c r="H65">
        <v>0</v>
      </c>
      <c r="I65">
        <v>0</v>
      </c>
      <c r="J65">
        <v>89.872</v>
      </c>
      <c r="K65">
        <v>679.49316799999997</v>
      </c>
      <c r="L65">
        <v>653.15250000000003</v>
      </c>
      <c r="M65">
        <v>52.5</v>
      </c>
      <c r="N65">
        <v>118.125</v>
      </c>
      <c r="O65">
        <v>123.66562500000001</v>
      </c>
      <c r="P65">
        <v>118.5</v>
      </c>
      <c r="Q65">
        <v>10.911809999999999</v>
      </c>
      <c r="R65">
        <v>42.392195999999998</v>
      </c>
      <c r="S65">
        <v>26.390910000000002</v>
      </c>
      <c r="T65">
        <v>0</v>
      </c>
      <c r="U65">
        <v>348.97500000000002</v>
      </c>
      <c r="V65">
        <v>9.0350000000000001</v>
      </c>
      <c r="W65">
        <v>46.399079999999998</v>
      </c>
      <c r="X65">
        <v>147.515625</v>
      </c>
      <c r="Y65">
        <v>0</v>
      </c>
      <c r="Z65">
        <v>6.5208000000000004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8.3810000000000002</v>
      </c>
      <c r="AG65">
        <v>43.147199999999998</v>
      </c>
      <c r="AH65">
        <v>0</v>
      </c>
      <c r="AI65">
        <v>0</v>
      </c>
      <c r="AJ65">
        <v>0</v>
      </c>
      <c r="AK65">
        <v>53.424900000000001</v>
      </c>
      <c r="AL65">
        <v>69.72</v>
      </c>
      <c r="AM65">
        <v>15.804048</v>
      </c>
      <c r="AN65">
        <v>0.66954999999999998</v>
      </c>
      <c r="AO65">
        <v>0</v>
      </c>
      <c r="AP65">
        <v>0</v>
      </c>
      <c r="AQ65">
        <v>25.074000000000002</v>
      </c>
      <c r="AR65">
        <v>35.328000000000003</v>
      </c>
      <c r="AS65">
        <v>26.904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2884.5766119999998</v>
      </c>
    </row>
    <row r="66" spans="1:117">
      <c r="A66" t="s">
        <v>108</v>
      </c>
      <c r="B66">
        <v>0</v>
      </c>
      <c r="C66">
        <v>0</v>
      </c>
      <c r="D66">
        <v>42.734999999999999</v>
      </c>
      <c r="E66">
        <v>0</v>
      </c>
      <c r="F66">
        <v>0</v>
      </c>
      <c r="G66">
        <v>69.938400000000001</v>
      </c>
      <c r="H66">
        <v>0</v>
      </c>
      <c r="I66">
        <v>0</v>
      </c>
      <c r="J66">
        <v>89.872</v>
      </c>
      <c r="K66">
        <v>679.49316799999997</v>
      </c>
      <c r="L66">
        <v>653.15250000000003</v>
      </c>
      <c r="M66">
        <v>52.5</v>
      </c>
      <c r="N66">
        <v>118.125</v>
      </c>
      <c r="O66">
        <v>123.66562500000001</v>
      </c>
      <c r="P66">
        <v>118.5</v>
      </c>
      <c r="Q66">
        <v>10.911809999999999</v>
      </c>
      <c r="R66">
        <v>42.392195999999998</v>
      </c>
      <c r="S66">
        <v>26.390910000000002</v>
      </c>
      <c r="T66">
        <v>0</v>
      </c>
      <c r="U66">
        <v>348.97500000000002</v>
      </c>
      <c r="V66">
        <v>9.0350000000000001</v>
      </c>
      <c r="W66">
        <v>46.399079999999998</v>
      </c>
      <c r="X66">
        <v>147.515625</v>
      </c>
      <c r="Y66">
        <v>0</v>
      </c>
      <c r="Z66">
        <v>6.5208000000000004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8.3810000000000002</v>
      </c>
      <c r="AG66">
        <v>43.147199999999998</v>
      </c>
      <c r="AH66">
        <v>23.390899999999998</v>
      </c>
      <c r="AI66">
        <v>0</v>
      </c>
      <c r="AJ66">
        <v>0</v>
      </c>
      <c r="AK66">
        <v>53.424900000000001</v>
      </c>
      <c r="AL66">
        <v>69.72</v>
      </c>
      <c r="AM66">
        <v>15.804048</v>
      </c>
      <c r="AN66">
        <v>0.66954999999999998</v>
      </c>
      <c r="AO66">
        <v>0</v>
      </c>
      <c r="AP66">
        <v>0</v>
      </c>
      <c r="AQ66">
        <v>25.074000000000002</v>
      </c>
      <c r="AR66">
        <v>35.328000000000003</v>
      </c>
      <c r="AS66">
        <v>26.904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2907.9675119999997</v>
      </c>
    </row>
    <row r="67" spans="1:117">
      <c r="A67" t="s">
        <v>109</v>
      </c>
      <c r="B67">
        <v>0</v>
      </c>
      <c r="C67">
        <v>0</v>
      </c>
      <c r="D67">
        <v>42.734999999999999</v>
      </c>
      <c r="E67">
        <v>0</v>
      </c>
      <c r="F67">
        <v>0</v>
      </c>
      <c r="G67">
        <v>69.938400000000001</v>
      </c>
      <c r="H67">
        <v>0</v>
      </c>
      <c r="I67">
        <v>0</v>
      </c>
      <c r="J67">
        <v>89.872</v>
      </c>
      <c r="K67">
        <v>679.49316799999997</v>
      </c>
      <c r="L67">
        <v>653.15250000000003</v>
      </c>
      <c r="M67">
        <v>52.5</v>
      </c>
      <c r="N67">
        <v>118.125</v>
      </c>
      <c r="O67">
        <v>123.66562500000001</v>
      </c>
      <c r="P67">
        <v>118.5</v>
      </c>
      <c r="Q67">
        <v>10.911809999999999</v>
      </c>
      <c r="R67">
        <v>42.392195999999998</v>
      </c>
      <c r="S67">
        <v>26.390910000000002</v>
      </c>
      <c r="T67">
        <v>0</v>
      </c>
      <c r="U67">
        <v>348.97500000000002</v>
      </c>
      <c r="V67">
        <v>9.0350000000000001</v>
      </c>
      <c r="W67">
        <v>46.399079999999998</v>
      </c>
      <c r="X67">
        <v>147.515625</v>
      </c>
      <c r="Y67">
        <v>0</v>
      </c>
      <c r="Z67">
        <v>6.5208000000000004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8.3810000000000002</v>
      </c>
      <c r="AG67">
        <v>43.147199999999998</v>
      </c>
      <c r="AH67">
        <v>23.390899999999998</v>
      </c>
      <c r="AI67">
        <v>0</v>
      </c>
      <c r="AJ67">
        <v>0</v>
      </c>
      <c r="AK67">
        <v>53.424900000000001</v>
      </c>
      <c r="AL67">
        <v>69.72</v>
      </c>
      <c r="AM67">
        <v>15.804048</v>
      </c>
      <c r="AN67">
        <v>0.66954999999999998</v>
      </c>
      <c r="AO67">
        <v>0</v>
      </c>
      <c r="AP67">
        <v>0</v>
      </c>
      <c r="AQ67">
        <v>25.074000000000002</v>
      </c>
      <c r="AR67">
        <v>35.328000000000003</v>
      </c>
      <c r="AS67">
        <v>26.904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2907.9675119999997</v>
      </c>
    </row>
    <row r="68" spans="1:117">
      <c r="A68" t="s">
        <v>110</v>
      </c>
      <c r="B68">
        <v>0</v>
      </c>
      <c r="C68">
        <v>0</v>
      </c>
      <c r="D68">
        <v>42.734999999999999</v>
      </c>
      <c r="E68">
        <v>0</v>
      </c>
      <c r="F68">
        <v>0</v>
      </c>
      <c r="G68">
        <v>69.938400000000001</v>
      </c>
      <c r="H68">
        <v>0</v>
      </c>
      <c r="I68">
        <v>0</v>
      </c>
      <c r="J68">
        <v>89.872</v>
      </c>
      <c r="K68">
        <v>679.49316799999997</v>
      </c>
      <c r="L68">
        <v>653.15250000000003</v>
      </c>
      <c r="M68">
        <v>52.5</v>
      </c>
      <c r="N68">
        <v>118.125</v>
      </c>
      <c r="O68">
        <v>123.66562500000001</v>
      </c>
      <c r="P68">
        <v>118.5</v>
      </c>
      <c r="Q68">
        <v>10.911809999999999</v>
      </c>
      <c r="R68">
        <v>42.392195999999998</v>
      </c>
      <c r="S68">
        <v>26.390910000000002</v>
      </c>
      <c r="T68">
        <v>0</v>
      </c>
      <c r="U68">
        <v>348.97500000000002</v>
      </c>
      <c r="V68">
        <v>9.0350000000000001</v>
      </c>
      <c r="W68">
        <v>46.399079999999998</v>
      </c>
      <c r="X68">
        <v>147.515625</v>
      </c>
      <c r="Y68">
        <v>0</v>
      </c>
      <c r="Z68">
        <v>6.5208000000000004</v>
      </c>
      <c r="AA68">
        <v>0</v>
      </c>
      <c r="AB68">
        <v>0</v>
      </c>
      <c r="AC68">
        <v>0</v>
      </c>
      <c r="AD68">
        <v>0</v>
      </c>
      <c r="AE68">
        <v>16.478852</v>
      </c>
      <c r="AF68">
        <v>8.3810000000000002</v>
      </c>
      <c r="AG68">
        <v>43.147199999999998</v>
      </c>
      <c r="AH68">
        <v>23.390899999999998</v>
      </c>
      <c r="AI68">
        <v>0</v>
      </c>
      <c r="AJ68">
        <v>0</v>
      </c>
      <c r="AK68">
        <v>53.424900000000001</v>
      </c>
      <c r="AL68">
        <v>69.72</v>
      </c>
      <c r="AM68">
        <v>15.804048</v>
      </c>
      <c r="AN68">
        <v>0.66954999999999998</v>
      </c>
      <c r="AO68">
        <v>0</v>
      </c>
      <c r="AP68">
        <v>0</v>
      </c>
      <c r="AQ68">
        <v>25.074000000000002</v>
      </c>
      <c r="AR68">
        <v>35.328000000000003</v>
      </c>
      <c r="AS68">
        <v>26.904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2924.4463639999999</v>
      </c>
    </row>
    <row r="69" spans="1:117">
      <c r="A69" t="s">
        <v>111</v>
      </c>
      <c r="B69">
        <v>0</v>
      </c>
      <c r="C69">
        <v>0</v>
      </c>
      <c r="D69">
        <v>42.734999999999999</v>
      </c>
      <c r="E69">
        <v>0</v>
      </c>
      <c r="F69">
        <v>0</v>
      </c>
      <c r="G69">
        <v>69.938400000000001</v>
      </c>
      <c r="H69">
        <v>0</v>
      </c>
      <c r="I69">
        <v>0</v>
      </c>
      <c r="J69">
        <v>89.872</v>
      </c>
      <c r="K69">
        <v>679.49316799999997</v>
      </c>
      <c r="L69">
        <v>653.15250000000003</v>
      </c>
      <c r="M69">
        <v>52.5</v>
      </c>
      <c r="N69">
        <v>118.125</v>
      </c>
      <c r="O69">
        <v>123.66562500000001</v>
      </c>
      <c r="P69">
        <v>118.5</v>
      </c>
      <c r="Q69">
        <v>10.911809999999999</v>
      </c>
      <c r="R69">
        <v>42.392195999999998</v>
      </c>
      <c r="S69">
        <v>26.390910000000002</v>
      </c>
      <c r="T69">
        <v>0</v>
      </c>
      <c r="U69">
        <v>371.25</v>
      </c>
      <c r="V69">
        <v>9.0350000000000001</v>
      </c>
      <c r="W69">
        <v>46.399079999999998</v>
      </c>
      <c r="X69">
        <v>147.515625</v>
      </c>
      <c r="Y69">
        <v>0</v>
      </c>
      <c r="Z69">
        <v>6.5208000000000004</v>
      </c>
      <c r="AA69">
        <v>0</v>
      </c>
      <c r="AB69">
        <v>0</v>
      </c>
      <c r="AC69">
        <v>0</v>
      </c>
      <c r="AD69">
        <v>0</v>
      </c>
      <c r="AE69">
        <v>16.478852</v>
      </c>
      <c r="AF69">
        <v>8.3810000000000002</v>
      </c>
      <c r="AG69">
        <v>43.147199999999998</v>
      </c>
      <c r="AH69">
        <v>46.781799999999997</v>
      </c>
      <c r="AI69">
        <v>0</v>
      </c>
      <c r="AJ69">
        <v>0</v>
      </c>
      <c r="AK69">
        <v>53.424900000000001</v>
      </c>
      <c r="AL69">
        <v>25.564</v>
      </c>
      <c r="AM69">
        <v>15.804048</v>
      </c>
      <c r="AN69">
        <v>0.66954999999999998</v>
      </c>
      <c r="AO69">
        <v>0</v>
      </c>
      <c r="AP69">
        <v>0</v>
      </c>
      <c r="AQ69">
        <v>25.074000000000002</v>
      </c>
      <c r="AR69">
        <v>35.328000000000003</v>
      </c>
      <c r="AS69">
        <v>26.904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2925.9562639999999</v>
      </c>
    </row>
    <row r="70" spans="1:117">
      <c r="A70" t="s">
        <v>112</v>
      </c>
      <c r="B70">
        <v>0</v>
      </c>
      <c r="C70">
        <v>0</v>
      </c>
      <c r="D70">
        <v>42.734999999999999</v>
      </c>
      <c r="E70">
        <v>0</v>
      </c>
      <c r="F70">
        <v>0</v>
      </c>
      <c r="G70">
        <v>69.938400000000001</v>
      </c>
      <c r="H70">
        <v>0</v>
      </c>
      <c r="I70">
        <v>0</v>
      </c>
      <c r="J70">
        <v>89.872</v>
      </c>
      <c r="K70">
        <v>679.49316799999997</v>
      </c>
      <c r="L70">
        <v>653.15250000000003</v>
      </c>
      <c r="M70">
        <v>52.5</v>
      </c>
      <c r="N70">
        <v>118.125</v>
      </c>
      <c r="O70">
        <v>123.66562500000001</v>
      </c>
      <c r="P70">
        <v>118.5</v>
      </c>
      <c r="Q70">
        <v>10.911809999999999</v>
      </c>
      <c r="R70">
        <v>42.392195999999998</v>
      </c>
      <c r="S70">
        <v>26.390910000000002</v>
      </c>
      <c r="T70">
        <v>0</v>
      </c>
      <c r="U70">
        <v>378</v>
      </c>
      <c r="V70">
        <v>9.0350000000000001</v>
      </c>
      <c r="W70">
        <v>46.399079999999998</v>
      </c>
      <c r="X70">
        <v>147.515625</v>
      </c>
      <c r="Y70">
        <v>0</v>
      </c>
      <c r="Z70">
        <v>6.5208000000000004</v>
      </c>
      <c r="AA70">
        <v>14.04936</v>
      </c>
      <c r="AB70">
        <v>3.3325</v>
      </c>
      <c r="AC70">
        <v>0</v>
      </c>
      <c r="AD70">
        <v>0</v>
      </c>
      <c r="AE70">
        <v>16.478852</v>
      </c>
      <c r="AF70">
        <v>8.3810000000000002</v>
      </c>
      <c r="AG70">
        <v>43.147199999999998</v>
      </c>
      <c r="AH70">
        <v>46.781799999999997</v>
      </c>
      <c r="AI70">
        <v>0</v>
      </c>
      <c r="AJ70">
        <v>0</v>
      </c>
      <c r="AK70">
        <v>53.424900000000001</v>
      </c>
      <c r="AL70">
        <v>25.564</v>
      </c>
      <c r="AM70">
        <v>15.804048</v>
      </c>
      <c r="AN70">
        <v>0.66954999999999998</v>
      </c>
      <c r="AO70">
        <v>0</v>
      </c>
      <c r="AP70">
        <v>0</v>
      </c>
      <c r="AQ70">
        <v>37.610999999999997</v>
      </c>
      <c r="AR70">
        <v>35.328000000000003</v>
      </c>
      <c r="AS70">
        <v>26.904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2962.6251239999997</v>
      </c>
    </row>
    <row r="71" spans="1:117">
      <c r="A71" t="s">
        <v>113</v>
      </c>
      <c r="B71">
        <v>0</v>
      </c>
      <c r="C71">
        <v>0</v>
      </c>
      <c r="D71">
        <v>42.734999999999999</v>
      </c>
      <c r="E71">
        <v>0</v>
      </c>
      <c r="F71">
        <v>0</v>
      </c>
      <c r="G71">
        <v>69.938400000000001</v>
      </c>
      <c r="H71">
        <v>0</v>
      </c>
      <c r="I71">
        <v>0</v>
      </c>
      <c r="J71">
        <v>89.872</v>
      </c>
      <c r="K71">
        <v>679.49316799999997</v>
      </c>
      <c r="L71">
        <v>653.15250000000003</v>
      </c>
      <c r="M71">
        <v>52.5</v>
      </c>
      <c r="N71">
        <v>118.125</v>
      </c>
      <c r="O71">
        <v>123.66562500000001</v>
      </c>
      <c r="P71">
        <v>118.5</v>
      </c>
      <c r="Q71">
        <v>10.911809999999999</v>
      </c>
      <c r="R71">
        <v>42.392195999999998</v>
      </c>
      <c r="S71">
        <v>26.390910000000002</v>
      </c>
      <c r="T71">
        <v>0</v>
      </c>
      <c r="U71">
        <v>384.75</v>
      </c>
      <c r="V71">
        <v>9.0350000000000001</v>
      </c>
      <c r="W71">
        <v>46.399079999999998</v>
      </c>
      <c r="X71">
        <v>147.515625</v>
      </c>
      <c r="Y71">
        <v>0</v>
      </c>
      <c r="Z71">
        <v>6.5208000000000004</v>
      </c>
      <c r="AA71">
        <v>28.09872</v>
      </c>
      <c r="AB71">
        <v>13.17004</v>
      </c>
      <c r="AC71">
        <v>0</v>
      </c>
      <c r="AD71">
        <v>0</v>
      </c>
      <c r="AE71">
        <v>16.478852</v>
      </c>
      <c r="AF71">
        <v>8.3810000000000002</v>
      </c>
      <c r="AG71">
        <v>43.147199999999998</v>
      </c>
      <c r="AH71">
        <v>70.172700000000006</v>
      </c>
      <c r="AI71">
        <v>0</v>
      </c>
      <c r="AJ71">
        <v>0</v>
      </c>
      <c r="AK71">
        <v>53.424900000000001</v>
      </c>
      <c r="AL71">
        <v>25.564</v>
      </c>
      <c r="AM71">
        <v>15.804048</v>
      </c>
      <c r="AN71">
        <v>0.66954999999999998</v>
      </c>
      <c r="AO71">
        <v>0</v>
      </c>
      <c r="AP71">
        <v>0</v>
      </c>
      <c r="AQ71">
        <v>37.610999999999997</v>
      </c>
      <c r="AR71">
        <v>35.328000000000003</v>
      </c>
      <c r="AS71">
        <v>26.904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3016.6529239999995</v>
      </c>
    </row>
    <row r="72" spans="1:117">
      <c r="A72" t="s">
        <v>114</v>
      </c>
      <c r="B72">
        <v>0</v>
      </c>
      <c r="C72">
        <v>0</v>
      </c>
      <c r="D72">
        <v>42.734999999999999</v>
      </c>
      <c r="E72">
        <v>0</v>
      </c>
      <c r="F72">
        <v>0</v>
      </c>
      <c r="G72">
        <v>69.938400000000001</v>
      </c>
      <c r="H72">
        <v>0</v>
      </c>
      <c r="I72">
        <v>0</v>
      </c>
      <c r="J72">
        <v>89.872</v>
      </c>
      <c r="K72">
        <v>679.49316799999997</v>
      </c>
      <c r="L72">
        <v>653.15250000000003</v>
      </c>
      <c r="M72">
        <v>52.5</v>
      </c>
      <c r="N72">
        <v>118.125</v>
      </c>
      <c r="O72">
        <v>123.66562500000001</v>
      </c>
      <c r="P72">
        <v>118.5</v>
      </c>
      <c r="Q72">
        <v>10.911809999999999</v>
      </c>
      <c r="R72">
        <v>42.392195999999998</v>
      </c>
      <c r="S72">
        <v>26.390910000000002</v>
      </c>
      <c r="T72">
        <v>0</v>
      </c>
      <c r="U72">
        <v>391.5</v>
      </c>
      <c r="V72">
        <v>9.0350000000000001</v>
      </c>
      <c r="W72">
        <v>46.399079999999998</v>
      </c>
      <c r="X72">
        <v>147.515625</v>
      </c>
      <c r="Y72">
        <v>0</v>
      </c>
      <c r="Z72">
        <v>6.5208000000000004</v>
      </c>
      <c r="AA72">
        <v>42.14808</v>
      </c>
      <c r="AB72">
        <v>13.17004</v>
      </c>
      <c r="AC72">
        <v>9.6778399999999998</v>
      </c>
      <c r="AD72">
        <v>0</v>
      </c>
      <c r="AE72">
        <v>16.478852</v>
      </c>
      <c r="AF72">
        <v>8.3810000000000002</v>
      </c>
      <c r="AG72">
        <v>43.147199999999998</v>
      </c>
      <c r="AH72">
        <v>70.172700000000006</v>
      </c>
      <c r="AI72">
        <v>0</v>
      </c>
      <c r="AJ72">
        <v>0</v>
      </c>
      <c r="AK72">
        <v>53.424900000000001</v>
      </c>
      <c r="AL72">
        <v>25.564</v>
      </c>
      <c r="AM72">
        <v>15.804048</v>
      </c>
      <c r="AN72">
        <v>0.66954999999999998</v>
      </c>
      <c r="AO72">
        <v>0</v>
      </c>
      <c r="AP72">
        <v>0</v>
      </c>
      <c r="AQ72">
        <v>37.610999999999997</v>
      </c>
      <c r="AR72">
        <v>35.328000000000003</v>
      </c>
      <c r="AS72">
        <v>26.904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3047.1301239999993</v>
      </c>
    </row>
    <row r="73" spans="1:117">
      <c r="A73" t="s">
        <v>115</v>
      </c>
      <c r="B73">
        <v>0</v>
      </c>
      <c r="C73">
        <v>0</v>
      </c>
      <c r="D73">
        <v>43.155000000000001</v>
      </c>
      <c r="E73">
        <v>0</v>
      </c>
      <c r="F73">
        <v>0</v>
      </c>
      <c r="G73">
        <v>69.938400000000001</v>
      </c>
      <c r="H73">
        <v>0</v>
      </c>
      <c r="I73">
        <v>0</v>
      </c>
      <c r="J73">
        <v>89.872</v>
      </c>
      <c r="K73">
        <v>679.49316799999997</v>
      </c>
      <c r="L73">
        <v>653.15250000000003</v>
      </c>
      <c r="M73">
        <v>52.5</v>
      </c>
      <c r="N73">
        <v>118.125</v>
      </c>
      <c r="O73">
        <v>123.66562500000001</v>
      </c>
      <c r="P73">
        <v>118.5</v>
      </c>
      <c r="Q73">
        <v>10.911809999999999</v>
      </c>
      <c r="R73">
        <v>42.392195999999998</v>
      </c>
      <c r="S73">
        <v>26.390910000000002</v>
      </c>
      <c r="T73">
        <v>0</v>
      </c>
      <c r="U73">
        <v>398.25</v>
      </c>
      <c r="V73">
        <v>9.0350000000000001</v>
      </c>
      <c r="W73">
        <v>46.399079999999998</v>
      </c>
      <c r="X73">
        <v>147.515625</v>
      </c>
      <c r="Y73">
        <v>0</v>
      </c>
      <c r="Z73">
        <v>6.5208000000000004</v>
      </c>
      <c r="AA73">
        <v>42.14808</v>
      </c>
      <c r="AB73">
        <v>26.34008</v>
      </c>
      <c r="AC73">
        <v>19.35568</v>
      </c>
      <c r="AD73">
        <v>7.9260000000000002</v>
      </c>
      <c r="AE73">
        <v>16.478852</v>
      </c>
      <c r="AF73">
        <v>16.762</v>
      </c>
      <c r="AG73">
        <v>43.147199999999998</v>
      </c>
      <c r="AH73">
        <v>93.563599999999994</v>
      </c>
      <c r="AI73">
        <v>0</v>
      </c>
      <c r="AJ73">
        <v>0</v>
      </c>
      <c r="AK73">
        <v>53.424900000000001</v>
      </c>
      <c r="AL73">
        <v>12.782</v>
      </c>
      <c r="AM73">
        <v>15.804048</v>
      </c>
      <c r="AN73">
        <v>0.66954999999999998</v>
      </c>
      <c r="AO73">
        <v>0</v>
      </c>
      <c r="AP73">
        <v>0</v>
      </c>
      <c r="AQ73">
        <v>37.610999999999997</v>
      </c>
      <c r="AR73">
        <v>35.328000000000003</v>
      </c>
      <c r="AS73">
        <v>24.2136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3101.3735040000001</v>
      </c>
    </row>
    <row r="74" spans="1:117">
      <c r="A74" t="s">
        <v>116</v>
      </c>
      <c r="B74">
        <v>0</v>
      </c>
      <c r="C74">
        <v>0</v>
      </c>
      <c r="D74">
        <v>43.155000000000001</v>
      </c>
      <c r="E74">
        <v>0</v>
      </c>
      <c r="F74">
        <v>0</v>
      </c>
      <c r="G74">
        <v>69.938400000000001</v>
      </c>
      <c r="H74">
        <v>0</v>
      </c>
      <c r="I74">
        <v>0</v>
      </c>
      <c r="J74">
        <v>89.872</v>
      </c>
      <c r="K74">
        <v>679.49316799999997</v>
      </c>
      <c r="L74">
        <v>653.15250000000003</v>
      </c>
      <c r="M74">
        <v>52.5</v>
      </c>
      <c r="N74">
        <v>118.125</v>
      </c>
      <c r="O74">
        <v>123.66562500000001</v>
      </c>
      <c r="P74">
        <v>118.5</v>
      </c>
      <c r="Q74">
        <v>10.911809999999999</v>
      </c>
      <c r="R74">
        <v>42.392195999999998</v>
      </c>
      <c r="S74">
        <v>26.390910000000002</v>
      </c>
      <c r="T74">
        <v>0</v>
      </c>
      <c r="U74">
        <v>405</v>
      </c>
      <c r="V74">
        <v>9.0350000000000001</v>
      </c>
      <c r="W74">
        <v>46.399079999999998</v>
      </c>
      <c r="X74">
        <v>147.515625</v>
      </c>
      <c r="Y74">
        <v>0</v>
      </c>
      <c r="Z74">
        <v>19.5624</v>
      </c>
      <c r="AA74">
        <v>42.14808</v>
      </c>
      <c r="AB74">
        <v>39.510120000000001</v>
      </c>
      <c r="AC74">
        <v>29.062808</v>
      </c>
      <c r="AD74">
        <v>18.229800000000001</v>
      </c>
      <c r="AE74">
        <v>32.957704</v>
      </c>
      <c r="AF74">
        <v>25.143000000000001</v>
      </c>
      <c r="AG74">
        <v>43.147199999999998</v>
      </c>
      <c r="AH74">
        <v>93.563599999999994</v>
      </c>
      <c r="AI74">
        <v>0</v>
      </c>
      <c r="AJ74">
        <v>0</v>
      </c>
      <c r="AK74">
        <v>53.424900000000001</v>
      </c>
      <c r="AL74">
        <v>12.782</v>
      </c>
      <c r="AM74">
        <v>15.804048</v>
      </c>
      <c r="AN74">
        <v>0.66954999999999998</v>
      </c>
      <c r="AO74">
        <v>0</v>
      </c>
      <c r="AP74">
        <v>0</v>
      </c>
      <c r="AQ74">
        <v>50.148000000000003</v>
      </c>
      <c r="AR74">
        <v>35.328000000000003</v>
      </c>
      <c r="AS74">
        <v>24.2136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3191.7429240000001</v>
      </c>
    </row>
    <row r="75" spans="1:117">
      <c r="A75" t="s">
        <v>117</v>
      </c>
      <c r="B75">
        <v>0</v>
      </c>
      <c r="C75">
        <v>0</v>
      </c>
      <c r="D75">
        <v>43.155000000000001</v>
      </c>
      <c r="E75">
        <v>0</v>
      </c>
      <c r="F75">
        <v>0</v>
      </c>
      <c r="G75">
        <v>69.938400000000001</v>
      </c>
      <c r="H75">
        <v>0</v>
      </c>
      <c r="I75">
        <v>0</v>
      </c>
      <c r="J75">
        <v>89.872</v>
      </c>
      <c r="K75">
        <v>679.49316799999997</v>
      </c>
      <c r="L75">
        <v>653.15250000000003</v>
      </c>
      <c r="M75">
        <v>52.5</v>
      </c>
      <c r="N75">
        <v>118.125</v>
      </c>
      <c r="O75">
        <v>123.66562500000001</v>
      </c>
      <c r="P75">
        <v>118.5</v>
      </c>
      <c r="Q75">
        <v>10.911809999999999</v>
      </c>
      <c r="R75">
        <v>42.392195999999998</v>
      </c>
      <c r="S75">
        <v>26.390910000000002</v>
      </c>
      <c r="T75">
        <v>0</v>
      </c>
      <c r="U75">
        <v>411.75</v>
      </c>
      <c r="V75">
        <v>9.0350000000000001</v>
      </c>
      <c r="W75">
        <v>46.399079999999998</v>
      </c>
      <c r="X75">
        <v>147.515625</v>
      </c>
      <c r="Y75">
        <v>0</v>
      </c>
      <c r="Z75">
        <v>19.5624</v>
      </c>
      <c r="AA75">
        <v>42.14808</v>
      </c>
      <c r="AB75">
        <v>39.510120000000001</v>
      </c>
      <c r="AC75">
        <v>29.062808</v>
      </c>
      <c r="AD75">
        <v>27.408107999999999</v>
      </c>
      <c r="AE75">
        <v>32.957704</v>
      </c>
      <c r="AF75">
        <v>25.143000000000001</v>
      </c>
      <c r="AG75">
        <v>43.147199999999998</v>
      </c>
      <c r="AH75">
        <v>93.563599999999994</v>
      </c>
      <c r="AI75">
        <v>0</v>
      </c>
      <c r="AJ75">
        <v>0</v>
      </c>
      <c r="AK75">
        <v>53.424900000000001</v>
      </c>
      <c r="AL75">
        <v>12.782</v>
      </c>
      <c r="AM75">
        <v>15.804048</v>
      </c>
      <c r="AN75">
        <v>0.66954999999999998</v>
      </c>
      <c r="AO75">
        <v>0</v>
      </c>
      <c r="AP75">
        <v>0</v>
      </c>
      <c r="AQ75">
        <v>50.148000000000003</v>
      </c>
      <c r="AR75">
        <v>35.328000000000003</v>
      </c>
      <c r="AS75">
        <v>24.2136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3207.6712320000001</v>
      </c>
    </row>
    <row r="76" spans="1:117">
      <c r="A76" t="s">
        <v>118</v>
      </c>
      <c r="B76">
        <v>0</v>
      </c>
      <c r="C76">
        <v>0</v>
      </c>
      <c r="D76">
        <v>43.155000000000001</v>
      </c>
      <c r="E76">
        <v>0</v>
      </c>
      <c r="F76">
        <v>0</v>
      </c>
      <c r="G76">
        <v>69.938400000000001</v>
      </c>
      <c r="H76">
        <v>0</v>
      </c>
      <c r="I76">
        <v>0</v>
      </c>
      <c r="J76">
        <v>89.872</v>
      </c>
      <c r="K76">
        <v>679.49316799999997</v>
      </c>
      <c r="L76">
        <v>653.15250000000003</v>
      </c>
      <c r="M76">
        <v>52.5</v>
      </c>
      <c r="N76">
        <v>118.125</v>
      </c>
      <c r="O76">
        <v>123.66562500000001</v>
      </c>
      <c r="P76">
        <v>118.5</v>
      </c>
      <c r="Q76">
        <v>10.911809999999999</v>
      </c>
      <c r="R76">
        <v>42.392195999999998</v>
      </c>
      <c r="S76">
        <v>26.390910000000002</v>
      </c>
      <c r="T76">
        <v>0</v>
      </c>
      <c r="U76">
        <v>418.77</v>
      </c>
      <c r="V76">
        <v>9.0350000000000001</v>
      </c>
      <c r="W76">
        <v>46.399079999999998</v>
      </c>
      <c r="X76">
        <v>147.515625</v>
      </c>
      <c r="Y76">
        <v>0</v>
      </c>
      <c r="Z76">
        <v>19.5624</v>
      </c>
      <c r="AA76">
        <v>42.14808</v>
      </c>
      <c r="AB76">
        <v>39.510120000000001</v>
      </c>
      <c r="AC76">
        <v>29.062808</v>
      </c>
      <c r="AD76">
        <v>27.408107999999999</v>
      </c>
      <c r="AE76">
        <v>32.957704</v>
      </c>
      <c r="AF76">
        <v>25.143000000000001</v>
      </c>
      <c r="AG76">
        <v>43.147199999999998</v>
      </c>
      <c r="AH76">
        <v>93.563599999999994</v>
      </c>
      <c r="AI76">
        <v>0</v>
      </c>
      <c r="AJ76">
        <v>0</v>
      </c>
      <c r="AK76">
        <v>53.424900000000001</v>
      </c>
      <c r="AL76">
        <v>12.782</v>
      </c>
      <c r="AM76">
        <v>15.804048</v>
      </c>
      <c r="AN76">
        <v>0.66954999999999998</v>
      </c>
      <c r="AO76">
        <v>0</v>
      </c>
      <c r="AP76">
        <v>0</v>
      </c>
      <c r="AQ76">
        <v>50.148000000000003</v>
      </c>
      <c r="AR76">
        <v>35.328000000000003</v>
      </c>
      <c r="AS76">
        <v>24.2136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3214.6912320000006</v>
      </c>
    </row>
    <row r="77" spans="1:117">
      <c r="A77" t="s">
        <v>119</v>
      </c>
      <c r="B77">
        <v>0</v>
      </c>
      <c r="C77">
        <v>0</v>
      </c>
      <c r="D77">
        <v>43.155000000000001</v>
      </c>
      <c r="E77">
        <v>0</v>
      </c>
      <c r="F77">
        <v>0</v>
      </c>
      <c r="G77">
        <v>69.938400000000001</v>
      </c>
      <c r="H77">
        <v>0</v>
      </c>
      <c r="I77">
        <v>0</v>
      </c>
      <c r="J77">
        <v>89.872</v>
      </c>
      <c r="K77">
        <v>679.49316799999997</v>
      </c>
      <c r="L77">
        <v>653.15250000000003</v>
      </c>
      <c r="M77">
        <v>52.5</v>
      </c>
      <c r="N77">
        <v>118.125</v>
      </c>
      <c r="O77">
        <v>123.66562500000001</v>
      </c>
      <c r="P77">
        <v>118.5</v>
      </c>
      <c r="Q77">
        <v>10.911809999999999</v>
      </c>
      <c r="R77">
        <v>42.392195999999998</v>
      </c>
      <c r="S77">
        <v>26.390910000000002</v>
      </c>
      <c r="T77">
        <v>0</v>
      </c>
      <c r="U77">
        <v>418.77</v>
      </c>
      <c r="V77">
        <v>9.0350000000000001</v>
      </c>
      <c r="W77">
        <v>46.399079999999998</v>
      </c>
      <c r="X77">
        <v>147.515625</v>
      </c>
      <c r="Y77">
        <v>0</v>
      </c>
      <c r="Z77">
        <v>19.5624</v>
      </c>
      <c r="AA77">
        <v>42.14808</v>
      </c>
      <c r="AB77">
        <v>39.510120000000001</v>
      </c>
      <c r="AC77">
        <v>29.062808</v>
      </c>
      <c r="AD77">
        <v>27.408107999999999</v>
      </c>
      <c r="AE77">
        <v>32.957704</v>
      </c>
      <c r="AF77">
        <v>25.143000000000001</v>
      </c>
      <c r="AG77">
        <v>43.147199999999998</v>
      </c>
      <c r="AH77">
        <v>93.563599999999994</v>
      </c>
      <c r="AI77">
        <v>0</v>
      </c>
      <c r="AJ77">
        <v>0</v>
      </c>
      <c r="AK77">
        <v>53.424900000000001</v>
      </c>
      <c r="AL77">
        <v>12.782</v>
      </c>
      <c r="AM77">
        <v>15.804048</v>
      </c>
      <c r="AN77">
        <v>0.66954999999999998</v>
      </c>
      <c r="AO77">
        <v>0</v>
      </c>
      <c r="AP77">
        <v>0</v>
      </c>
      <c r="AQ77">
        <v>50.148000000000003</v>
      </c>
      <c r="AR77">
        <v>35.328000000000003</v>
      </c>
      <c r="AS77">
        <v>24.2136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3214.6912320000006</v>
      </c>
    </row>
    <row r="78" spans="1:117">
      <c r="A78" t="s">
        <v>120</v>
      </c>
      <c r="B78">
        <v>0</v>
      </c>
      <c r="C78">
        <v>0</v>
      </c>
      <c r="D78">
        <v>43.155000000000001</v>
      </c>
      <c r="E78">
        <v>0</v>
      </c>
      <c r="F78">
        <v>0</v>
      </c>
      <c r="G78">
        <v>69.938400000000001</v>
      </c>
      <c r="H78">
        <v>0</v>
      </c>
      <c r="I78">
        <v>0</v>
      </c>
      <c r="J78">
        <v>89.872</v>
      </c>
      <c r="K78">
        <v>679.49316799999997</v>
      </c>
      <c r="L78">
        <v>653.15250000000003</v>
      </c>
      <c r="M78">
        <v>52.5</v>
      </c>
      <c r="N78">
        <v>118.125</v>
      </c>
      <c r="O78">
        <v>123.66562500000001</v>
      </c>
      <c r="P78">
        <v>118.5</v>
      </c>
      <c r="Q78">
        <v>10.911809999999999</v>
      </c>
      <c r="R78">
        <v>42.392195999999998</v>
      </c>
      <c r="S78">
        <v>26.390910000000002</v>
      </c>
      <c r="T78">
        <v>0</v>
      </c>
      <c r="U78">
        <v>418.77</v>
      </c>
      <c r="V78">
        <v>9.0350000000000001</v>
      </c>
      <c r="W78">
        <v>46.399079999999998</v>
      </c>
      <c r="X78">
        <v>147.515625</v>
      </c>
      <c r="Y78">
        <v>0</v>
      </c>
      <c r="Z78">
        <v>19.5624</v>
      </c>
      <c r="AA78">
        <v>42.14808</v>
      </c>
      <c r="AB78">
        <v>39.510120000000001</v>
      </c>
      <c r="AC78">
        <v>29.062808</v>
      </c>
      <c r="AD78">
        <v>27.408107999999999</v>
      </c>
      <c r="AE78">
        <v>32.957704</v>
      </c>
      <c r="AF78">
        <v>25.143000000000001</v>
      </c>
      <c r="AG78">
        <v>43.147199999999998</v>
      </c>
      <c r="AH78">
        <v>93.563599999999994</v>
      </c>
      <c r="AI78">
        <v>0</v>
      </c>
      <c r="AJ78">
        <v>0</v>
      </c>
      <c r="AK78">
        <v>53.424900000000001</v>
      </c>
      <c r="AL78">
        <v>12.782</v>
      </c>
      <c r="AM78">
        <v>15.804048</v>
      </c>
      <c r="AN78">
        <v>0.66954999999999998</v>
      </c>
      <c r="AO78">
        <v>0</v>
      </c>
      <c r="AP78">
        <v>0</v>
      </c>
      <c r="AQ78">
        <v>50.148000000000003</v>
      </c>
      <c r="AR78">
        <v>35.328000000000003</v>
      </c>
      <c r="AS78">
        <v>24.2136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3214.6912320000006</v>
      </c>
    </row>
    <row r="79" spans="1:117">
      <c r="A79" t="s">
        <v>121</v>
      </c>
      <c r="B79">
        <v>0</v>
      </c>
      <c r="C79">
        <v>0</v>
      </c>
      <c r="D79">
        <v>43.155000000000001</v>
      </c>
      <c r="E79">
        <v>0</v>
      </c>
      <c r="F79">
        <v>0</v>
      </c>
      <c r="G79">
        <v>69.938400000000001</v>
      </c>
      <c r="H79">
        <v>0</v>
      </c>
      <c r="I79">
        <v>0</v>
      </c>
      <c r="J79">
        <v>89.872</v>
      </c>
      <c r="K79">
        <v>679.49316799999997</v>
      </c>
      <c r="L79">
        <v>653.15250000000003</v>
      </c>
      <c r="M79">
        <v>52.5</v>
      </c>
      <c r="N79">
        <v>118.125</v>
      </c>
      <c r="O79">
        <v>123.66562500000001</v>
      </c>
      <c r="P79">
        <v>118.5</v>
      </c>
      <c r="Q79">
        <v>10.911809999999999</v>
      </c>
      <c r="R79">
        <v>42.392195999999998</v>
      </c>
      <c r="S79">
        <v>26.390910000000002</v>
      </c>
      <c r="T79">
        <v>0</v>
      </c>
      <c r="U79">
        <v>418.77</v>
      </c>
      <c r="V79">
        <v>9.0350000000000001</v>
      </c>
      <c r="W79">
        <v>46.399079999999998</v>
      </c>
      <c r="X79">
        <v>147.515625</v>
      </c>
      <c r="Y79">
        <v>0</v>
      </c>
      <c r="Z79">
        <v>19.5624</v>
      </c>
      <c r="AA79">
        <v>42.14808</v>
      </c>
      <c r="AB79">
        <v>39.510120000000001</v>
      </c>
      <c r="AC79">
        <v>29.062808</v>
      </c>
      <c r="AD79">
        <v>22.985399999999998</v>
      </c>
      <c r="AE79">
        <v>32.957704</v>
      </c>
      <c r="AF79">
        <v>25.143000000000001</v>
      </c>
      <c r="AG79">
        <v>43.147199999999998</v>
      </c>
      <c r="AH79">
        <v>93.563599999999994</v>
      </c>
      <c r="AI79">
        <v>0</v>
      </c>
      <c r="AJ79">
        <v>0</v>
      </c>
      <c r="AK79">
        <v>53.424900000000001</v>
      </c>
      <c r="AL79">
        <v>12.782</v>
      </c>
      <c r="AM79">
        <v>15.804048</v>
      </c>
      <c r="AN79">
        <v>0.66954999999999998</v>
      </c>
      <c r="AO79">
        <v>0</v>
      </c>
      <c r="AP79">
        <v>0</v>
      </c>
      <c r="AQ79">
        <v>50.148000000000003</v>
      </c>
      <c r="AR79">
        <v>35.328000000000003</v>
      </c>
      <c r="AS79">
        <v>24.2136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3210.2685240000005</v>
      </c>
    </row>
    <row r="80" spans="1:117">
      <c r="A80" t="s">
        <v>122</v>
      </c>
      <c r="B80">
        <v>0</v>
      </c>
      <c r="C80">
        <v>0</v>
      </c>
      <c r="D80">
        <v>43.155000000000001</v>
      </c>
      <c r="E80">
        <v>0</v>
      </c>
      <c r="F80">
        <v>0</v>
      </c>
      <c r="G80">
        <v>69.938400000000001</v>
      </c>
      <c r="H80">
        <v>0</v>
      </c>
      <c r="I80">
        <v>0</v>
      </c>
      <c r="J80">
        <v>89.872</v>
      </c>
      <c r="K80">
        <v>679.49316799999997</v>
      </c>
      <c r="L80">
        <v>653.15250000000003</v>
      </c>
      <c r="M80">
        <v>52.5</v>
      </c>
      <c r="N80">
        <v>118.125</v>
      </c>
      <c r="O80">
        <v>123.66562500000001</v>
      </c>
      <c r="P80">
        <v>118.5</v>
      </c>
      <c r="Q80">
        <v>10.911809999999999</v>
      </c>
      <c r="R80">
        <v>42.392195999999998</v>
      </c>
      <c r="S80">
        <v>26.390910000000002</v>
      </c>
      <c r="T80">
        <v>0</v>
      </c>
      <c r="U80">
        <v>418.77</v>
      </c>
      <c r="V80">
        <v>9.0350000000000001</v>
      </c>
      <c r="W80">
        <v>46.399079999999998</v>
      </c>
      <c r="X80">
        <v>147.515625</v>
      </c>
      <c r="Y80">
        <v>0</v>
      </c>
      <c r="Z80">
        <v>6.5208000000000004</v>
      </c>
      <c r="AA80">
        <v>42.14808</v>
      </c>
      <c r="AB80">
        <v>39.510120000000001</v>
      </c>
      <c r="AC80">
        <v>9.6778399999999998</v>
      </c>
      <c r="AD80">
        <v>7.9260000000000002</v>
      </c>
      <c r="AE80">
        <v>16.478852</v>
      </c>
      <c r="AF80">
        <v>16.860600000000002</v>
      </c>
      <c r="AG80">
        <v>43.147199999999998</v>
      </c>
      <c r="AH80">
        <v>93.563599999999994</v>
      </c>
      <c r="AI80">
        <v>0</v>
      </c>
      <c r="AJ80">
        <v>0</v>
      </c>
      <c r="AK80">
        <v>53.424900000000001</v>
      </c>
      <c r="AL80">
        <v>12.782</v>
      </c>
      <c r="AM80">
        <v>15.804048</v>
      </c>
      <c r="AN80">
        <v>0.66954999999999998</v>
      </c>
      <c r="AO80">
        <v>0</v>
      </c>
      <c r="AP80">
        <v>0</v>
      </c>
      <c r="AQ80">
        <v>50.148000000000003</v>
      </c>
      <c r="AR80">
        <v>35.328000000000003</v>
      </c>
      <c r="AS80">
        <v>24.2136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3138.0213040000003</v>
      </c>
    </row>
    <row r="81" spans="1:117">
      <c r="A81" t="s">
        <v>123</v>
      </c>
      <c r="B81">
        <v>0</v>
      </c>
      <c r="C81">
        <v>0</v>
      </c>
      <c r="D81">
        <v>42.734999999999999</v>
      </c>
      <c r="E81">
        <v>0</v>
      </c>
      <c r="F81">
        <v>0</v>
      </c>
      <c r="G81">
        <v>69.938400000000001</v>
      </c>
      <c r="H81">
        <v>0</v>
      </c>
      <c r="I81">
        <v>0</v>
      </c>
      <c r="J81">
        <v>89.872</v>
      </c>
      <c r="K81">
        <v>679.49316799999997</v>
      </c>
      <c r="L81">
        <v>653.15250000000003</v>
      </c>
      <c r="M81">
        <v>52.5</v>
      </c>
      <c r="N81">
        <v>118.125</v>
      </c>
      <c r="O81">
        <v>123.66562500000001</v>
      </c>
      <c r="P81">
        <v>125.58750000000001</v>
      </c>
      <c r="Q81">
        <v>10.911809999999999</v>
      </c>
      <c r="R81">
        <v>42.392195999999998</v>
      </c>
      <c r="S81">
        <v>26.390910000000002</v>
      </c>
      <c r="T81">
        <v>0</v>
      </c>
      <c r="U81">
        <v>418.77</v>
      </c>
      <c r="V81">
        <v>9.0350000000000001</v>
      </c>
      <c r="W81">
        <v>46.399079999999998</v>
      </c>
      <c r="X81">
        <v>147.515625</v>
      </c>
      <c r="Y81">
        <v>0</v>
      </c>
      <c r="Z81">
        <v>6.5208000000000004</v>
      </c>
      <c r="AA81">
        <v>42.14808</v>
      </c>
      <c r="AB81">
        <v>39.510120000000001</v>
      </c>
      <c r="AC81">
        <v>0</v>
      </c>
      <c r="AD81">
        <v>0</v>
      </c>
      <c r="AE81">
        <v>16.478852</v>
      </c>
      <c r="AF81">
        <v>8.3810000000000002</v>
      </c>
      <c r="AG81">
        <v>43.147199999999998</v>
      </c>
      <c r="AH81">
        <v>70.172700000000006</v>
      </c>
      <c r="AI81">
        <v>0</v>
      </c>
      <c r="AJ81">
        <v>0</v>
      </c>
      <c r="AK81">
        <v>53.424900000000001</v>
      </c>
      <c r="AL81">
        <v>12.782</v>
      </c>
      <c r="AM81">
        <v>15.804048</v>
      </c>
      <c r="AN81">
        <v>0.66954999999999998</v>
      </c>
      <c r="AO81">
        <v>0</v>
      </c>
      <c r="AP81">
        <v>0.25619999999999998</v>
      </c>
      <c r="AQ81">
        <v>37.610999999999997</v>
      </c>
      <c r="AR81">
        <v>35.328000000000003</v>
      </c>
      <c r="AS81">
        <v>28.249199999999998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3086.9692639999998</v>
      </c>
    </row>
    <row r="82" spans="1:117">
      <c r="A82" t="s">
        <v>124</v>
      </c>
      <c r="B82">
        <v>0</v>
      </c>
      <c r="C82">
        <v>0</v>
      </c>
      <c r="D82">
        <v>42.734999999999999</v>
      </c>
      <c r="E82">
        <v>0</v>
      </c>
      <c r="F82">
        <v>0</v>
      </c>
      <c r="G82">
        <v>69.938400000000001</v>
      </c>
      <c r="H82">
        <v>0</v>
      </c>
      <c r="I82">
        <v>0</v>
      </c>
      <c r="J82">
        <v>89.872</v>
      </c>
      <c r="K82">
        <v>679.49316799999997</v>
      </c>
      <c r="L82">
        <v>653.15250000000003</v>
      </c>
      <c r="M82">
        <v>52.5</v>
      </c>
      <c r="N82">
        <v>118.125</v>
      </c>
      <c r="O82">
        <v>123.66562500000001</v>
      </c>
      <c r="P82">
        <v>125.58750000000001</v>
      </c>
      <c r="Q82">
        <v>10.911809999999999</v>
      </c>
      <c r="R82">
        <v>42.392195999999998</v>
      </c>
      <c r="S82">
        <v>26.390910000000002</v>
      </c>
      <c r="T82">
        <v>0</v>
      </c>
      <c r="U82">
        <v>418.77</v>
      </c>
      <c r="V82">
        <v>9.0350000000000001</v>
      </c>
      <c r="W82">
        <v>46.399079999999998</v>
      </c>
      <c r="X82">
        <v>147.515625</v>
      </c>
      <c r="Y82">
        <v>0</v>
      </c>
      <c r="Z82">
        <v>6.5208000000000004</v>
      </c>
      <c r="AA82">
        <v>28.09872</v>
      </c>
      <c r="AB82">
        <v>13.17004</v>
      </c>
      <c r="AC82">
        <v>0</v>
      </c>
      <c r="AD82">
        <v>0</v>
      </c>
      <c r="AE82">
        <v>16.478852</v>
      </c>
      <c r="AF82">
        <v>0</v>
      </c>
      <c r="AG82">
        <v>43.147199999999998</v>
      </c>
      <c r="AH82">
        <v>46.781799999999997</v>
      </c>
      <c r="AI82">
        <v>0</v>
      </c>
      <c r="AJ82">
        <v>0</v>
      </c>
      <c r="AK82">
        <v>53.424900000000001</v>
      </c>
      <c r="AL82">
        <v>12.782</v>
      </c>
      <c r="AM82">
        <v>15.804048</v>
      </c>
      <c r="AN82">
        <v>0.66954999999999998</v>
      </c>
      <c r="AO82">
        <v>0</v>
      </c>
      <c r="AP82">
        <v>0.25619999999999998</v>
      </c>
      <c r="AQ82">
        <v>37.610999999999997</v>
      </c>
      <c r="AR82">
        <v>35.328000000000003</v>
      </c>
      <c r="AS82">
        <v>28.249199999999998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3014.8079240000002</v>
      </c>
    </row>
    <row r="83" spans="1:117">
      <c r="A83" t="s">
        <v>125</v>
      </c>
      <c r="B83">
        <v>0</v>
      </c>
      <c r="C83">
        <v>0</v>
      </c>
      <c r="D83">
        <v>42.734999999999999</v>
      </c>
      <c r="E83">
        <v>0</v>
      </c>
      <c r="F83">
        <v>0</v>
      </c>
      <c r="G83">
        <v>69.938400000000001</v>
      </c>
      <c r="H83">
        <v>0</v>
      </c>
      <c r="I83">
        <v>0</v>
      </c>
      <c r="J83">
        <v>89.872</v>
      </c>
      <c r="K83">
        <v>679.49316799999997</v>
      </c>
      <c r="L83">
        <v>653.15250000000003</v>
      </c>
      <c r="M83">
        <v>62.5</v>
      </c>
      <c r="N83">
        <v>118.125</v>
      </c>
      <c r="O83">
        <v>123.66562500000001</v>
      </c>
      <c r="P83">
        <v>125.58750000000001</v>
      </c>
      <c r="Q83">
        <v>10.911809999999999</v>
      </c>
      <c r="R83">
        <v>42.392195999999998</v>
      </c>
      <c r="S83">
        <v>26.390910000000002</v>
      </c>
      <c r="T83">
        <v>0</v>
      </c>
      <c r="U83">
        <v>418.77</v>
      </c>
      <c r="V83">
        <v>9.0350000000000001</v>
      </c>
      <c r="W83">
        <v>46.399079999999998</v>
      </c>
      <c r="X83">
        <v>147.515625</v>
      </c>
      <c r="Y83">
        <v>0</v>
      </c>
      <c r="Z83">
        <v>6.5208000000000004</v>
      </c>
      <c r="AA83">
        <v>28.09872</v>
      </c>
      <c r="AB83">
        <v>0</v>
      </c>
      <c r="AC83">
        <v>0</v>
      </c>
      <c r="AD83">
        <v>0</v>
      </c>
      <c r="AE83">
        <v>16.478852</v>
      </c>
      <c r="AF83">
        <v>0</v>
      </c>
      <c r="AG83">
        <v>43.147199999999998</v>
      </c>
      <c r="AH83">
        <v>23.390899999999998</v>
      </c>
      <c r="AI83">
        <v>0</v>
      </c>
      <c r="AJ83">
        <v>0</v>
      </c>
      <c r="AK83">
        <v>53.424900000000001</v>
      </c>
      <c r="AL83">
        <v>12.782</v>
      </c>
      <c r="AM83">
        <v>15.804048</v>
      </c>
      <c r="AN83">
        <v>0.66954999999999998</v>
      </c>
      <c r="AO83">
        <v>0</v>
      </c>
      <c r="AP83">
        <v>0.25619999999999998</v>
      </c>
      <c r="AQ83">
        <v>25.074000000000002</v>
      </c>
      <c r="AR83">
        <v>35.328000000000003</v>
      </c>
      <c r="AS83">
        <v>29.5944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2977.0551839999998</v>
      </c>
    </row>
    <row r="84" spans="1:117">
      <c r="A84" t="s">
        <v>126</v>
      </c>
      <c r="B84">
        <v>0</v>
      </c>
      <c r="C84">
        <v>0</v>
      </c>
      <c r="D84">
        <v>42.734999999999999</v>
      </c>
      <c r="E84">
        <v>0</v>
      </c>
      <c r="F84">
        <v>0</v>
      </c>
      <c r="G84">
        <v>69.938400000000001</v>
      </c>
      <c r="H84">
        <v>0</v>
      </c>
      <c r="I84">
        <v>0</v>
      </c>
      <c r="J84">
        <v>89.872</v>
      </c>
      <c r="K84">
        <v>679.49316799999997</v>
      </c>
      <c r="L84">
        <v>653.15250000000003</v>
      </c>
      <c r="M84">
        <v>72.5</v>
      </c>
      <c r="N84">
        <v>118.125</v>
      </c>
      <c r="O84">
        <v>123.66562500000001</v>
      </c>
      <c r="P84">
        <v>125.58750000000001</v>
      </c>
      <c r="Q84">
        <v>10.911809999999999</v>
      </c>
      <c r="R84">
        <v>42.392195999999998</v>
      </c>
      <c r="S84">
        <v>26.390910000000002</v>
      </c>
      <c r="T84">
        <v>0</v>
      </c>
      <c r="U84">
        <v>418.77</v>
      </c>
      <c r="V84">
        <v>9.0350000000000001</v>
      </c>
      <c r="W84">
        <v>46.399079999999998</v>
      </c>
      <c r="X84">
        <v>147.515625</v>
      </c>
      <c r="Y84">
        <v>0</v>
      </c>
      <c r="Z84">
        <v>6.5208000000000004</v>
      </c>
      <c r="AA84">
        <v>28.09872</v>
      </c>
      <c r="AB84">
        <v>0</v>
      </c>
      <c r="AC84">
        <v>0</v>
      </c>
      <c r="AD84">
        <v>0</v>
      </c>
      <c r="AE84">
        <v>16.478852</v>
      </c>
      <c r="AF84">
        <v>0</v>
      </c>
      <c r="AG84">
        <v>43.147199999999998</v>
      </c>
      <c r="AH84">
        <v>23.390899999999998</v>
      </c>
      <c r="AI84">
        <v>0</v>
      </c>
      <c r="AJ84">
        <v>0</v>
      </c>
      <c r="AK84">
        <v>53.424900000000001</v>
      </c>
      <c r="AL84">
        <v>12.782</v>
      </c>
      <c r="AM84">
        <v>15.804048</v>
      </c>
      <c r="AN84">
        <v>0.66954999999999998</v>
      </c>
      <c r="AO84">
        <v>0</v>
      </c>
      <c r="AP84">
        <v>0.25619999999999998</v>
      </c>
      <c r="AQ84">
        <v>25.074000000000002</v>
      </c>
      <c r="AR84">
        <v>35.328000000000003</v>
      </c>
      <c r="AS84">
        <v>29.5944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2987.0551839999998</v>
      </c>
    </row>
    <row r="85" spans="1:117">
      <c r="A85" t="s">
        <v>127</v>
      </c>
      <c r="B85">
        <v>0</v>
      </c>
      <c r="C85">
        <v>0</v>
      </c>
      <c r="D85">
        <v>42.734999999999999</v>
      </c>
      <c r="E85">
        <v>0</v>
      </c>
      <c r="F85">
        <v>0</v>
      </c>
      <c r="G85">
        <v>69.938400000000001</v>
      </c>
      <c r="H85">
        <v>0</v>
      </c>
      <c r="I85">
        <v>0</v>
      </c>
      <c r="J85">
        <v>89.872</v>
      </c>
      <c r="K85">
        <v>679.49316799999997</v>
      </c>
      <c r="L85">
        <v>653.15250000000003</v>
      </c>
      <c r="M85">
        <v>72.5</v>
      </c>
      <c r="N85">
        <v>118.125</v>
      </c>
      <c r="O85">
        <v>123.66562500000001</v>
      </c>
      <c r="P85">
        <v>125.58750000000001</v>
      </c>
      <c r="Q85">
        <v>10.911809999999999</v>
      </c>
      <c r="R85">
        <v>42.392195999999998</v>
      </c>
      <c r="S85">
        <v>26.390910000000002</v>
      </c>
      <c r="T85">
        <v>0</v>
      </c>
      <c r="U85">
        <v>418.77</v>
      </c>
      <c r="V85">
        <v>9.0350000000000001</v>
      </c>
      <c r="W85">
        <v>46.399079999999998</v>
      </c>
      <c r="X85">
        <v>147.515625</v>
      </c>
      <c r="Y85">
        <v>0</v>
      </c>
      <c r="Z85">
        <v>6.5208000000000004</v>
      </c>
      <c r="AA85">
        <v>28.09872</v>
      </c>
      <c r="AB85">
        <v>0</v>
      </c>
      <c r="AC85">
        <v>0</v>
      </c>
      <c r="AD85">
        <v>0</v>
      </c>
      <c r="AE85">
        <v>16.478852</v>
      </c>
      <c r="AF85">
        <v>0</v>
      </c>
      <c r="AG85">
        <v>43.147199999999998</v>
      </c>
      <c r="AH85">
        <v>0</v>
      </c>
      <c r="AI85">
        <v>0</v>
      </c>
      <c r="AJ85">
        <v>0</v>
      </c>
      <c r="AK85">
        <v>53.424900000000001</v>
      </c>
      <c r="AL85">
        <v>12.782</v>
      </c>
      <c r="AM85">
        <v>15.804048</v>
      </c>
      <c r="AN85">
        <v>0.66954999999999998</v>
      </c>
      <c r="AO85">
        <v>0</v>
      </c>
      <c r="AP85">
        <v>0.25619999999999998</v>
      </c>
      <c r="AQ85">
        <v>25.074000000000002</v>
      </c>
      <c r="AR85">
        <v>35.328000000000003</v>
      </c>
      <c r="AS85">
        <v>29.5944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2963.664284</v>
      </c>
    </row>
    <row r="86" spans="1:117">
      <c r="A86" t="s">
        <v>128</v>
      </c>
      <c r="B86">
        <v>0</v>
      </c>
      <c r="C86">
        <v>0</v>
      </c>
      <c r="D86">
        <v>42.734999999999999</v>
      </c>
      <c r="E86">
        <v>0</v>
      </c>
      <c r="F86">
        <v>0</v>
      </c>
      <c r="G86">
        <v>69.938400000000001</v>
      </c>
      <c r="H86">
        <v>0</v>
      </c>
      <c r="I86">
        <v>0</v>
      </c>
      <c r="J86">
        <v>89.872</v>
      </c>
      <c r="K86">
        <v>679.49316799999997</v>
      </c>
      <c r="L86">
        <v>618.50250000000005</v>
      </c>
      <c r="M86">
        <v>72.5</v>
      </c>
      <c r="N86">
        <v>118.125</v>
      </c>
      <c r="O86">
        <v>123.66562500000001</v>
      </c>
      <c r="P86">
        <v>125.58750000000001</v>
      </c>
      <c r="Q86">
        <v>10.911809999999999</v>
      </c>
      <c r="R86">
        <v>42.392195999999998</v>
      </c>
      <c r="S86">
        <v>26.390910000000002</v>
      </c>
      <c r="T86">
        <v>0</v>
      </c>
      <c r="U86">
        <v>418.77</v>
      </c>
      <c r="V86">
        <v>9.0350000000000001</v>
      </c>
      <c r="W86">
        <v>46.399079999999998</v>
      </c>
      <c r="X86">
        <v>147.515625</v>
      </c>
      <c r="Y86">
        <v>0</v>
      </c>
      <c r="Z86">
        <v>6.5208000000000004</v>
      </c>
      <c r="AA86">
        <v>28.09872</v>
      </c>
      <c r="AB86">
        <v>0</v>
      </c>
      <c r="AC86">
        <v>0</v>
      </c>
      <c r="AD86">
        <v>0</v>
      </c>
      <c r="AE86">
        <v>16.478852</v>
      </c>
      <c r="AF86">
        <v>0</v>
      </c>
      <c r="AG86">
        <v>43.147199999999998</v>
      </c>
      <c r="AH86">
        <v>0</v>
      </c>
      <c r="AI86">
        <v>0</v>
      </c>
      <c r="AJ86">
        <v>0</v>
      </c>
      <c r="AK86">
        <v>53.424900000000001</v>
      </c>
      <c r="AL86">
        <v>12.782</v>
      </c>
      <c r="AM86">
        <v>15.804048</v>
      </c>
      <c r="AN86">
        <v>0.66954999999999998</v>
      </c>
      <c r="AO86">
        <v>0</v>
      </c>
      <c r="AP86">
        <v>0.25619999999999998</v>
      </c>
      <c r="AQ86">
        <v>25.074000000000002</v>
      </c>
      <c r="AR86">
        <v>35.328000000000003</v>
      </c>
      <c r="AS86">
        <v>29.5944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2929.0142840000003</v>
      </c>
    </row>
    <row r="87" spans="1:117">
      <c r="A87" t="s">
        <v>129</v>
      </c>
      <c r="B87">
        <v>0</v>
      </c>
      <c r="C87">
        <v>0</v>
      </c>
      <c r="D87">
        <v>42.734999999999999</v>
      </c>
      <c r="E87">
        <v>0</v>
      </c>
      <c r="F87">
        <v>0</v>
      </c>
      <c r="G87">
        <v>69.938400000000001</v>
      </c>
      <c r="H87">
        <v>0</v>
      </c>
      <c r="I87">
        <v>0</v>
      </c>
      <c r="J87">
        <v>89.872</v>
      </c>
      <c r="K87">
        <v>679.49316799999997</v>
      </c>
      <c r="L87">
        <v>583.85249999999996</v>
      </c>
      <c r="M87">
        <v>72.5</v>
      </c>
      <c r="N87">
        <v>118.125</v>
      </c>
      <c r="O87">
        <v>123.66562500000001</v>
      </c>
      <c r="P87">
        <v>125.58750000000001</v>
      </c>
      <c r="Q87">
        <v>10.911809999999999</v>
      </c>
      <c r="R87">
        <v>42.392195999999998</v>
      </c>
      <c r="S87">
        <v>26.390910000000002</v>
      </c>
      <c r="T87">
        <v>0</v>
      </c>
      <c r="U87">
        <v>418.77</v>
      </c>
      <c r="V87">
        <v>9.0350000000000001</v>
      </c>
      <c r="W87">
        <v>46.399079999999998</v>
      </c>
      <c r="X87">
        <v>147.515625</v>
      </c>
      <c r="Y87">
        <v>0</v>
      </c>
      <c r="Z87">
        <v>6.5208000000000004</v>
      </c>
      <c r="AA87">
        <v>28.09872</v>
      </c>
      <c r="AB87">
        <v>0</v>
      </c>
      <c r="AC87">
        <v>0</v>
      </c>
      <c r="AD87">
        <v>0</v>
      </c>
      <c r="AE87">
        <v>16.478852</v>
      </c>
      <c r="AF87">
        <v>0</v>
      </c>
      <c r="AG87">
        <v>43.147199999999998</v>
      </c>
      <c r="AH87">
        <v>0</v>
      </c>
      <c r="AI87">
        <v>0</v>
      </c>
      <c r="AJ87">
        <v>0</v>
      </c>
      <c r="AK87">
        <v>53.424900000000001</v>
      </c>
      <c r="AL87">
        <v>25.564</v>
      </c>
      <c r="AM87">
        <v>15.804048</v>
      </c>
      <c r="AN87">
        <v>0.66954999999999998</v>
      </c>
      <c r="AO87">
        <v>0</v>
      </c>
      <c r="AP87">
        <v>0.64049999999999996</v>
      </c>
      <c r="AQ87">
        <v>25.074000000000002</v>
      </c>
      <c r="AR87">
        <v>35.328000000000003</v>
      </c>
      <c r="AS87">
        <v>29.5944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2907.5305839999996</v>
      </c>
    </row>
    <row r="88" spans="1:117">
      <c r="A88" t="s">
        <v>130</v>
      </c>
      <c r="B88">
        <v>0</v>
      </c>
      <c r="C88">
        <v>0</v>
      </c>
      <c r="D88">
        <v>42.734999999999999</v>
      </c>
      <c r="E88">
        <v>0</v>
      </c>
      <c r="F88">
        <v>0</v>
      </c>
      <c r="G88">
        <v>69.938400000000001</v>
      </c>
      <c r="H88">
        <v>0</v>
      </c>
      <c r="I88">
        <v>0</v>
      </c>
      <c r="J88">
        <v>89.872</v>
      </c>
      <c r="K88">
        <v>679.49316799999997</v>
      </c>
      <c r="L88">
        <v>549.20249999999999</v>
      </c>
      <c r="M88">
        <v>72.5</v>
      </c>
      <c r="N88">
        <v>118.125</v>
      </c>
      <c r="O88">
        <v>123.66562500000001</v>
      </c>
      <c r="P88">
        <v>125.58750000000001</v>
      </c>
      <c r="Q88">
        <v>10.911809999999999</v>
      </c>
      <c r="R88">
        <v>42.392195999999998</v>
      </c>
      <c r="S88">
        <v>26.390910000000002</v>
      </c>
      <c r="T88">
        <v>0</v>
      </c>
      <c r="U88">
        <v>418.77</v>
      </c>
      <c r="V88">
        <v>9.0350000000000001</v>
      </c>
      <c r="W88">
        <v>46.399079999999998</v>
      </c>
      <c r="X88">
        <v>147.515625</v>
      </c>
      <c r="Y88">
        <v>0</v>
      </c>
      <c r="Z88">
        <v>6.5208000000000004</v>
      </c>
      <c r="AA88">
        <v>14.04936</v>
      </c>
      <c r="AB88">
        <v>0</v>
      </c>
      <c r="AC88">
        <v>0</v>
      </c>
      <c r="AD88">
        <v>0</v>
      </c>
      <c r="AE88">
        <v>16.478852</v>
      </c>
      <c r="AF88">
        <v>0</v>
      </c>
      <c r="AG88">
        <v>43.147199999999998</v>
      </c>
      <c r="AH88">
        <v>0</v>
      </c>
      <c r="AI88">
        <v>0</v>
      </c>
      <c r="AJ88">
        <v>0</v>
      </c>
      <c r="AK88">
        <v>53.424900000000001</v>
      </c>
      <c r="AL88">
        <v>25.564</v>
      </c>
      <c r="AM88">
        <v>15.804048</v>
      </c>
      <c r="AN88">
        <v>0.66954999999999998</v>
      </c>
      <c r="AO88">
        <v>0</v>
      </c>
      <c r="AP88">
        <v>0.64049999999999996</v>
      </c>
      <c r="AQ88">
        <v>12.474</v>
      </c>
      <c r="AR88">
        <v>35.328000000000003</v>
      </c>
      <c r="AS88">
        <v>29.5944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2846.2312240000001</v>
      </c>
    </row>
    <row r="89" spans="1:117">
      <c r="A89" t="s">
        <v>131</v>
      </c>
      <c r="B89">
        <v>0</v>
      </c>
      <c r="C89">
        <v>0</v>
      </c>
      <c r="D89">
        <v>42.734999999999999</v>
      </c>
      <c r="E89">
        <v>0</v>
      </c>
      <c r="F89">
        <v>0</v>
      </c>
      <c r="G89">
        <v>69.938400000000001</v>
      </c>
      <c r="H89">
        <v>0</v>
      </c>
      <c r="I89">
        <v>0</v>
      </c>
      <c r="J89">
        <v>89.872</v>
      </c>
      <c r="K89">
        <v>679.49316799999997</v>
      </c>
      <c r="L89">
        <v>435.435</v>
      </c>
      <c r="M89">
        <v>72.5</v>
      </c>
      <c r="N89">
        <v>118.125</v>
      </c>
      <c r="O89">
        <v>123.66562500000001</v>
      </c>
      <c r="P89">
        <v>125.58750000000001</v>
      </c>
      <c r="Q89">
        <v>10.911809999999999</v>
      </c>
      <c r="R89">
        <v>42.392195999999998</v>
      </c>
      <c r="S89">
        <v>26.390910000000002</v>
      </c>
      <c r="T89">
        <v>0</v>
      </c>
      <c r="U89">
        <v>418.77</v>
      </c>
      <c r="V89">
        <v>9.0350000000000001</v>
      </c>
      <c r="W89">
        <v>46.399079999999998</v>
      </c>
      <c r="X89">
        <v>147.515625</v>
      </c>
      <c r="Y89">
        <v>0</v>
      </c>
      <c r="Z89">
        <v>6.5208000000000004</v>
      </c>
      <c r="AA89">
        <v>10.032999999999999</v>
      </c>
      <c r="AB89">
        <v>0</v>
      </c>
      <c r="AC89">
        <v>0</v>
      </c>
      <c r="AD89">
        <v>0</v>
      </c>
      <c r="AE89">
        <v>16.478852</v>
      </c>
      <c r="AF89">
        <v>0</v>
      </c>
      <c r="AG89">
        <v>43.147199999999998</v>
      </c>
      <c r="AH89">
        <v>0</v>
      </c>
      <c r="AI89">
        <v>0</v>
      </c>
      <c r="AJ89">
        <v>0</v>
      </c>
      <c r="AK89">
        <v>53.424900000000001</v>
      </c>
      <c r="AL89">
        <v>25.564</v>
      </c>
      <c r="AM89">
        <v>15.804048</v>
      </c>
      <c r="AN89">
        <v>0.66954999999999998</v>
      </c>
      <c r="AO89">
        <v>0</v>
      </c>
      <c r="AP89">
        <v>0.64049999999999996</v>
      </c>
      <c r="AQ89">
        <v>12.474</v>
      </c>
      <c r="AR89">
        <v>35.328000000000003</v>
      </c>
      <c r="AS89">
        <v>29.5944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2728.4473640000001</v>
      </c>
    </row>
    <row r="90" spans="1:117">
      <c r="A90" t="s">
        <v>132</v>
      </c>
      <c r="B90">
        <v>0</v>
      </c>
      <c r="C90">
        <v>0</v>
      </c>
      <c r="D90">
        <v>42.734999999999999</v>
      </c>
      <c r="E90">
        <v>0</v>
      </c>
      <c r="F90">
        <v>0</v>
      </c>
      <c r="G90">
        <v>69.938400000000001</v>
      </c>
      <c r="H90">
        <v>0</v>
      </c>
      <c r="I90">
        <v>0</v>
      </c>
      <c r="J90">
        <v>89.872</v>
      </c>
      <c r="K90">
        <v>679.49316799999997</v>
      </c>
      <c r="L90">
        <v>435.435</v>
      </c>
      <c r="M90">
        <v>72.5</v>
      </c>
      <c r="N90">
        <v>118.125</v>
      </c>
      <c r="O90">
        <v>123.66562500000001</v>
      </c>
      <c r="P90">
        <v>125.58750000000001</v>
      </c>
      <c r="Q90">
        <v>10.911809999999999</v>
      </c>
      <c r="R90">
        <v>42.392195999999998</v>
      </c>
      <c r="S90">
        <v>26.390910000000002</v>
      </c>
      <c r="T90">
        <v>0</v>
      </c>
      <c r="U90">
        <v>418.77</v>
      </c>
      <c r="V90">
        <v>9.0350000000000001</v>
      </c>
      <c r="W90">
        <v>46.399079999999998</v>
      </c>
      <c r="X90">
        <v>147.515625</v>
      </c>
      <c r="Y90">
        <v>0</v>
      </c>
      <c r="Z90">
        <v>6.5208000000000004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0</v>
      </c>
      <c r="AG90">
        <v>43.147199999999998</v>
      </c>
      <c r="AH90">
        <v>0</v>
      </c>
      <c r="AI90">
        <v>0</v>
      </c>
      <c r="AJ90">
        <v>0</v>
      </c>
      <c r="AK90">
        <v>53.424900000000001</v>
      </c>
      <c r="AL90">
        <v>25.564</v>
      </c>
      <c r="AM90">
        <v>15.804048</v>
      </c>
      <c r="AN90">
        <v>0.66954999999999998</v>
      </c>
      <c r="AO90">
        <v>0</v>
      </c>
      <c r="AP90">
        <v>0.64049999999999996</v>
      </c>
      <c r="AQ90">
        <v>12.474</v>
      </c>
      <c r="AR90">
        <v>35.328000000000003</v>
      </c>
      <c r="AS90">
        <v>29.5944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2718.4143640000002</v>
      </c>
    </row>
    <row r="91" spans="1:117">
      <c r="A91" t="s">
        <v>133</v>
      </c>
      <c r="B91">
        <v>0</v>
      </c>
      <c r="C91">
        <v>0</v>
      </c>
      <c r="D91">
        <v>42.734999999999999</v>
      </c>
      <c r="E91">
        <v>0</v>
      </c>
      <c r="F91">
        <v>0</v>
      </c>
      <c r="G91">
        <v>69.938400000000001</v>
      </c>
      <c r="H91">
        <v>0</v>
      </c>
      <c r="I91">
        <v>0</v>
      </c>
      <c r="J91">
        <v>89.872</v>
      </c>
      <c r="K91">
        <v>679.49316799999997</v>
      </c>
      <c r="L91">
        <v>435.435</v>
      </c>
      <c r="M91">
        <v>82.5</v>
      </c>
      <c r="N91">
        <v>118.125</v>
      </c>
      <c r="O91">
        <v>123.66562500000001</v>
      </c>
      <c r="P91">
        <v>125.58750000000001</v>
      </c>
      <c r="Q91">
        <v>10.911809999999999</v>
      </c>
      <c r="R91">
        <v>42.392195999999998</v>
      </c>
      <c r="S91">
        <v>26.390910000000002</v>
      </c>
      <c r="T91">
        <v>0</v>
      </c>
      <c r="U91">
        <v>418.77</v>
      </c>
      <c r="V91">
        <v>9.0350000000000001</v>
      </c>
      <c r="W91">
        <v>46.399079999999998</v>
      </c>
      <c r="X91">
        <v>147.515625</v>
      </c>
      <c r="Y91">
        <v>0</v>
      </c>
      <c r="Z91">
        <v>13.041600000000001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43.147199999999998</v>
      </c>
      <c r="AH91">
        <v>0</v>
      </c>
      <c r="AI91">
        <v>0</v>
      </c>
      <c r="AJ91">
        <v>0</v>
      </c>
      <c r="AK91">
        <v>53.424900000000001</v>
      </c>
      <c r="AL91">
        <v>25.564</v>
      </c>
      <c r="AM91">
        <v>15.804048</v>
      </c>
      <c r="AN91">
        <v>0.66954999999999998</v>
      </c>
      <c r="AO91">
        <v>0</v>
      </c>
      <c r="AP91">
        <v>0.64049999999999996</v>
      </c>
      <c r="AQ91">
        <v>0</v>
      </c>
      <c r="AR91">
        <v>35.328000000000003</v>
      </c>
      <c r="AS91">
        <v>29.5944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2705.9823120000001</v>
      </c>
    </row>
    <row r="92" spans="1:117">
      <c r="A92" t="s">
        <v>134</v>
      </c>
      <c r="B92">
        <v>0</v>
      </c>
      <c r="C92">
        <v>0</v>
      </c>
      <c r="D92">
        <v>42.734999999999999</v>
      </c>
      <c r="E92">
        <v>0</v>
      </c>
      <c r="F92">
        <v>0</v>
      </c>
      <c r="G92">
        <v>69.938400000000001</v>
      </c>
      <c r="H92">
        <v>0</v>
      </c>
      <c r="I92">
        <v>0</v>
      </c>
      <c r="J92">
        <v>89.872</v>
      </c>
      <c r="K92">
        <v>679.49316799999997</v>
      </c>
      <c r="L92">
        <v>435.435</v>
      </c>
      <c r="M92">
        <v>82.5</v>
      </c>
      <c r="N92">
        <v>118.125</v>
      </c>
      <c r="O92">
        <v>123.66562500000001</v>
      </c>
      <c r="P92">
        <v>125.58750000000001</v>
      </c>
      <c r="Q92">
        <v>10.911809999999999</v>
      </c>
      <c r="R92">
        <v>42.392195999999998</v>
      </c>
      <c r="S92">
        <v>26.390910000000002</v>
      </c>
      <c r="T92">
        <v>0</v>
      </c>
      <c r="U92">
        <v>418.77</v>
      </c>
      <c r="V92">
        <v>9.0350000000000001</v>
      </c>
      <c r="W92">
        <v>46.399079999999998</v>
      </c>
      <c r="X92">
        <v>147.515625</v>
      </c>
      <c r="Y92">
        <v>0</v>
      </c>
      <c r="Z92">
        <v>13.041600000000001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43.147199999999998</v>
      </c>
      <c r="AH92">
        <v>0</v>
      </c>
      <c r="AI92">
        <v>0</v>
      </c>
      <c r="AJ92">
        <v>0</v>
      </c>
      <c r="AK92">
        <v>53.424900000000001</v>
      </c>
      <c r="AL92">
        <v>25.564</v>
      </c>
      <c r="AM92">
        <v>15.804048</v>
      </c>
      <c r="AN92">
        <v>0.66954999999999998</v>
      </c>
      <c r="AO92">
        <v>0</v>
      </c>
      <c r="AP92">
        <v>0.64049999999999996</v>
      </c>
      <c r="AQ92">
        <v>0</v>
      </c>
      <c r="AR92">
        <v>35.328000000000003</v>
      </c>
      <c r="AS92">
        <v>29.5944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2705.9823120000001</v>
      </c>
    </row>
    <row r="93" spans="1:117">
      <c r="A93" t="s">
        <v>135</v>
      </c>
      <c r="B93">
        <v>0</v>
      </c>
      <c r="C93">
        <v>0</v>
      </c>
      <c r="D93">
        <v>42.734999999999999</v>
      </c>
      <c r="E93">
        <v>0</v>
      </c>
      <c r="F93">
        <v>0</v>
      </c>
      <c r="G93">
        <v>69.938400000000001</v>
      </c>
      <c r="H93">
        <v>0</v>
      </c>
      <c r="I93">
        <v>0</v>
      </c>
      <c r="J93">
        <v>89.872</v>
      </c>
      <c r="K93">
        <v>679.49316799999997</v>
      </c>
      <c r="L93">
        <v>435.435</v>
      </c>
      <c r="M93">
        <v>82.5</v>
      </c>
      <c r="N93">
        <v>118.125</v>
      </c>
      <c r="O93">
        <v>123.66562500000001</v>
      </c>
      <c r="P93">
        <v>125.58750000000001</v>
      </c>
      <c r="Q93">
        <v>10.911809999999999</v>
      </c>
      <c r="R93">
        <v>42.392195999999998</v>
      </c>
      <c r="S93">
        <v>26.390910000000002</v>
      </c>
      <c r="T93">
        <v>0</v>
      </c>
      <c r="U93">
        <v>418.77</v>
      </c>
      <c r="V93">
        <v>9.0350000000000001</v>
      </c>
      <c r="W93">
        <v>46.399079999999998</v>
      </c>
      <c r="X93">
        <v>147.515625</v>
      </c>
      <c r="Y93">
        <v>0</v>
      </c>
      <c r="Z93">
        <v>13.041600000000001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43.147199999999998</v>
      </c>
      <c r="AH93">
        <v>0</v>
      </c>
      <c r="AI93">
        <v>0</v>
      </c>
      <c r="AJ93">
        <v>0</v>
      </c>
      <c r="AK93">
        <v>53.424900000000001</v>
      </c>
      <c r="AL93">
        <v>25.564</v>
      </c>
      <c r="AM93">
        <v>15.804048</v>
      </c>
      <c r="AN93">
        <v>0.66954999999999998</v>
      </c>
      <c r="AO93">
        <v>0</v>
      </c>
      <c r="AP93">
        <v>0.64049999999999996</v>
      </c>
      <c r="AQ93">
        <v>0</v>
      </c>
      <c r="AR93">
        <v>35.328000000000003</v>
      </c>
      <c r="AS93">
        <v>29.5944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2705.9823120000001</v>
      </c>
    </row>
    <row r="94" spans="1:117">
      <c r="A94" t="s">
        <v>136</v>
      </c>
      <c r="B94">
        <v>0</v>
      </c>
      <c r="C94">
        <v>0</v>
      </c>
      <c r="D94">
        <v>42.734999999999999</v>
      </c>
      <c r="E94">
        <v>0</v>
      </c>
      <c r="F94">
        <v>0</v>
      </c>
      <c r="G94">
        <v>69.938400000000001</v>
      </c>
      <c r="H94">
        <v>0</v>
      </c>
      <c r="I94">
        <v>0</v>
      </c>
      <c r="J94">
        <v>89.872</v>
      </c>
      <c r="K94">
        <v>679.49316799999997</v>
      </c>
      <c r="L94">
        <v>435.435</v>
      </c>
      <c r="M94">
        <v>82.5</v>
      </c>
      <c r="N94">
        <v>118.125</v>
      </c>
      <c r="O94">
        <v>123.66562500000001</v>
      </c>
      <c r="P94">
        <v>125.58750000000001</v>
      </c>
      <c r="Q94">
        <v>10.911809999999999</v>
      </c>
      <c r="R94">
        <v>42.392195999999998</v>
      </c>
      <c r="S94">
        <v>26.390910000000002</v>
      </c>
      <c r="T94">
        <v>0</v>
      </c>
      <c r="U94">
        <v>418.77</v>
      </c>
      <c r="V94">
        <v>9.0350000000000001</v>
      </c>
      <c r="W94">
        <v>46.399079999999998</v>
      </c>
      <c r="X94">
        <v>147.515625</v>
      </c>
      <c r="Y94">
        <v>0</v>
      </c>
      <c r="Z94">
        <v>13.041600000000001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43.147199999999998</v>
      </c>
      <c r="AH94">
        <v>0</v>
      </c>
      <c r="AI94">
        <v>0</v>
      </c>
      <c r="AJ94">
        <v>0</v>
      </c>
      <c r="AK94">
        <v>53.424900000000001</v>
      </c>
      <c r="AL94">
        <v>25.564</v>
      </c>
      <c r="AM94">
        <v>15.804048</v>
      </c>
      <c r="AN94">
        <v>0.66954999999999998</v>
      </c>
      <c r="AO94">
        <v>0</v>
      </c>
      <c r="AP94">
        <v>0.64049999999999996</v>
      </c>
      <c r="AQ94">
        <v>0</v>
      </c>
      <c r="AR94">
        <v>35.328000000000003</v>
      </c>
      <c r="AS94">
        <v>29.5944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2705.9823120000001</v>
      </c>
    </row>
    <row r="95" spans="1:117">
      <c r="A95" t="s">
        <v>137</v>
      </c>
      <c r="B95">
        <v>0</v>
      </c>
      <c r="C95">
        <v>0</v>
      </c>
      <c r="D95">
        <v>42.734999999999999</v>
      </c>
      <c r="E95">
        <v>0</v>
      </c>
      <c r="F95">
        <v>0</v>
      </c>
      <c r="G95">
        <v>69.938400000000001</v>
      </c>
      <c r="H95">
        <v>0</v>
      </c>
      <c r="I95">
        <v>0</v>
      </c>
      <c r="J95">
        <v>89.872</v>
      </c>
      <c r="K95">
        <v>679.49316799999997</v>
      </c>
      <c r="L95">
        <v>435.435</v>
      </c>
      <c r="M95">
        <v>92</v>
      </c>
      <c r="N95">
        <v>118.125</v>
      </c>
      <c r="O95">
        <v>123.66562500000001</v>
      </c>
      <c r="P95">
        <v>125.58750000000001</v>
      </c>
      <c r="Q95">
        <v>10.911809999999999</v>
      </c>
      <c r="R95">
        <v>42.392195999999998</v>
      </c>
      <c r="S95">
        <v>26.390910000000002</v>
      </c>
      <c r="T95">
        <v>0</v>
      </c>
      <c r="U95">
        <v>418.77</v>
      </c>
      <c r="V95">
        <v>9.0350000000000001</v>
      </c>
      <c r="W95">
        <v>46.399079999999998</v>
      </c>
      <c r="X95">
        <v>147.515625</v>
      </c>
      <c r="Y95">
        <v>0</v>
      </c>
      <c r="Z95">
        <v>13.041600000000001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43.147199999999998</v>
      </c>
      <c r="AH95">
        <v>0</v>
      </c>
      <c r="AI95">
        <v>0</v>
      </c>
      <c r="AJ95">
        <v>0</v>
      </c>
      <c r="AK95">
        <v>53.424900000000001</v>
      </c>
      <c r="AL95">
        <v>25.564</v>
      </c>
      <c r="AM95">
        <v>15.804048</v>
      </c>
      <c r="AN95">
        <v>0.66954999999999998</v>
      </c>
      <c r="AO95">
        <v>0</v>
      </c>
      <c r="AP95">
        <v>0.64049999999999996</v>
      </c>
      <c r="AQ95">
        <v>0</v>
      </c>
      <c r="AR95">
        <v>35.328000000000003</v>
      </c>
      <c r="AS95">
        <v>29.5944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2715.4823120000001</v>
      </c>
    </row>
    <row r="96" spans="1:117">
      <c r="A96" t="s">
        <v>138</v>
      </c>
      <c r="B96">
        <v>0</v>
      </c>
      <c r="C96">
        <v>0</v>
      </c>
      <c r="D96">
        <v>42.734999999999999</v>
      </c>
      <c r="E96">
        <v>0</v>
      </c>
      <c r="F96">
        <v>0</v>
      </c>
      <c r="G96">
        <v>69.938400000000001</v>
      </c>
      <c r="H96">
        <v>0</v>
      </c>
      <c r="I96">
        <v>0</v>
      </c>
      <c r="J96">
        <v>89.872</v>
      </c>
      <c r="K96">
        <v>679.49316799999997</v>
      </c>
      <c r="L96">
        <v>435.435</v>
      </c>
      <c r="M96">
        <v>92</v>
      </c>
      <c r="N96">
        <v>118.125</v>
      </c>
      <c r="O96">
        <v>123.66562500000001</v>
      </c>
      <c r="P96">
        <v>125.58750000000001</v>
      </c>
      <c r="Q96">
        <v>10.911809999999999</v>
      </c>
      <c r="R96">
        <v>42.392195999999998</v>
      </c>
      <c r="S96">
        <v>26.390910000000002</v>
      </c>
      <c r="T96">
        <v>0</v>
      </c>
      <c r="U96">
        <v>418.77</v>
      </c>
      <c r="V96">
        <v>9.0350000000000001</v>
      </c>
      <c r="W96">
        <v>46.399079999999998</v>
      </c>
      <c r="X96">
        <v>147.515625</v>
      </c>
      <c r="Y96">
        <v>0</v>
      </c>
      <c r="Z96">
        <v>13.041600000000001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43.147199999999998</v>
      </c>
      <c r="AH96">
        <v>0</v>
      </c>
      <c r="AI96">
        <v>0</v>
      </c>
      <c r="AJ96">
        <v>0</v>
      </c>
      <c r="AK96">
        <v>53.424900000000001</v>
      </c>
      <c r="AL96">
        <v>25.564</v>
      </c>
      <c r="AM96">
        <v>15.804048</v>
      </c>
      <c r="AN96">
        <v>0.66954999999999998</v>
      </c>
      <c r="AO96">
        <v>0</v>
      </c>
      <c r="AP96">
        <v>0.64049999999999996</v>
      </c>
      <c r="AQ96">
        <v>0</v>
      </c>
      <c r="AR96">
        <v>35.328000000000003</v>
      </c>
      <c r="AS96">
        <v>29.5944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2715.4823120000001</v>
      </c>
    </row>
    <row r="97" spans="1:117">
      <c r="A97" t="s">
        <v>139</v>
      </c>
      <c r="B97">
        <v>0</v>
      </c>
      <c r="C97">
        <v>0</v>
      </c>
      <c r="D97">
        <v>42.734999999999999</v>
      </c>
      <c r="E97">
        <v>0</v>
      </c>
      <c r="F97">
        <v>0</v>
      </c>
      <c r="G97">
        <v>69.938400000000001</v>
      </c>
      <c r="H97">
        <v>0</v>
      </c>
      <c r="I97">
        <v>0</v>
      </c>
      <c r="J97">
        <v>89.872</v>
      </c>
      <c r="K97">
        <v>679.49316799999997</v>
      </c>
      <c r="L97">
        <v>435.435</v>
      </c>
      <c r="M97">
        <v>92</v>
      </c>
      <c r="N97">
        <v>118.125</v>
      </c>
      <c r="O97">
        <v>123.66562500000001</v>
      </c>
      <c r="P97">
        <v>125.58750000000001</v>
      </c>
      <c r="Q97">
        <v>10.911809999999999</v>
      </c>
      <c r="R97">
        <v>42.392195999999998</v>
      </c>
      <c r="S97">
        <v>26.390910000000002</v>
      </c>
      <c r="T97">
        <v>0</v>
      </c>
      <c r="U97">
        <v>418.77</v>
      </c>
      <c r="V97">
        <v>9.0350000000000001</v>
      </c>
      <c r="W97">
        <v>46.399079999999998</v>
      </c>
      <c r="X97">
        <v>147.515625</v>
      </c>
      <c r="Y97">
        <v>0</v>
      </c>
      <c r="Z97">
        <v>13.041600000000001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43.147199999999998</v>
      </c>
      <c r="AH97">
        <v>0</v>
      </c>
      <c r="AI97">
        <v>0</v>
      </c>
      <c r="AJ97">
        <v>0</v>
      </c>
      <c r="AK97">
        <v>53.424900000000001</v>
      </c>
      <c r="AL97">
        <v>25.564</v>
      </c>
      <c r="AM97">
        <v>15.804048</v>
      </c>
      <c r="AN97">
        <v>0.66954999999999998</v>
      </c>
      <c r="AO97">
        <v>0</v>
      </c>
      <c r="AP97">
        <v>6.6612</v>
      </c>
      <c r="AQ97">
        <v>0</v>
      </c>
      <c r="AR97">
        <v>35.328000000000003</v>
      </c>
      <c r="AS97">
        <v>21.523199999999999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2713.4318120000003</v>
      </c>
    </row>
    <row r="98" spans="1:117">
      <c r="A98" t="s">
        <v>140</v>
      </c>
      <c r="B98">
        <v>0</v>
      </c>
      <c r="C98">
        <v>0</v>
      </c>
      <c r="D98">
        <v>42.734999999999999</v>
      </c>
      <c r="E98">
        <v>0</v>
      </c>
      <c r="F98">
        <v>0</v>
      </c>
      <c r="G98">
        <v>69.938400000000001</v>
      </c>
      <c r="H98">
        <v>0</v>
      </c>
      <c r="I98">
        <v>0</v>
      </c>
      <c r="J98">
        <v>89.872</v>
      </c>
      <c r="K98">
        <v>679.49316799999997</v>
      </c>
      <c r="L98">
        <v>435.435</v>
      </c>
      <c r="M98">
        <v>92</v>
      </c>
      <c r="N98">
        <v>118.125</v>
      </c>
      <c r="O98">
        <v>123.66562500000001</v>
      </c>
      <c r="P98">
        <v>125.58750000000001</v>
      </c>
      <c r="Q98">
        <v>10.911809999999999</v>
      </c>
      <c r="R98">
        <v>42.392195999999998</v>
      </c>
      <c r="S98">
        <v>26.390910000000002</v>
      </c>
      <c r="T98">
        <v>0</v>
      </c>
      <c r="U98">
        <v>418.77</v>
      </c>
      <c r="V98">
        <v>9.0350000000000001</v>
      </c>
      <c r="W98">
        <v>46.399079999999998</v>
      </c>
      <c r="X98">
        <v>147.515625</v>
      </c>
      <c r="Y98">
        <v>0</v>
      </c>
      <c r="Z98">
        <v>13.041600000000001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43.147199999999998</v>
      </c>
      <c r="AH98">
        <v>0</v>
      </c>
      <c r="AI98">
        <v>0</v>
      </c>
      <c r="AJ98">
        <v>0</v>
      </c>
      <c r="AK98">
        <v>53.424900000000001</v>
      </c>
      <c r="AL98">
        <v>25.564</v>
      </c>
      <c r="AM98">
        <v>15.804048</v>
      </c>
      <c r="AN98">
        <v>0.66954999999999998</v>
      </c>
      <c r="AO98">
        <v>0</v>
      </c>
      <c r="AP98">
        <v>6.6612</v>
      </c>
      <c r="AQ98">
        <v>0</v>
      </c>
      <c r="AR98">
        <v>35.328000000000003</v>
      </c>
      <c r="AS98">
        <v>21.523199999999999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2713.4318120000003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1.0290000000000012</v>
      </c>
      <c r="E99">
        <f t="shared" si="2"/>
        <v>0</v>
      </c>
      <c r="F99">
        <f t="shared" si="2"/>
        <v>0</v>
      </c>
      <c r="G99">
        <f t="shared" si="2"/>
        <v>1.6785216000000001</v>
      </c>
      <c r="H99">
        <f t="shared" si="2"/>
        <v>0</v>
      </c>
      <c r="I99">
        <f t="shared" si="2"/>
        <v>0</v>
      </c>
      <c r="J99">
        <f t="shared" si="2"/>
        <v>2.156928000000002</v>
      </c>
      <c r="K99">
        <f t="shared" si="2"/>
        <v>16.307836032000019</v>
      </c>
      <c r="L99">
        <f t="shared" si="2"/>
        <v>15.079141249999967</v>
      </c>
      <c r="M99">
        <f t="shared" si="2"/>
        <v>1.6632499999999999</v>
      </c>
      <c r="N99">
        <f t="shared" si="2"/>
        <v>2.835</v>
      </c>
      <c r="O99">
        <f t="shared" si="2"/>
        <v>2.9679749999999947</v>
      </c>
      <c r="P99">
        <f t="shared" si="2"/>
        <v>2.948343749999998</v>
      </c>
      <c r="Q99">
        <f t="shared" si="2"/>
        <v>0.26188343999999941</v>
      </c>
      <c r="R99">
        <f t="shared" si="2"/>
        <v>1.0174127039999976</v>
      </c>
      <c r="S99">
        <f t="shared" si="2"/>
        <v>0.63338184000000097</v>
      </c>
      <c r="T99">
        <f t="shared" si="2"/>
        <v>0</v>
      </c>
      <c r="U99">
        <f t="shared" si="2"/>
        <v>8.851139999999992</v>
      </c>
      <c r="V99">
        <f t="shared" si="2"/>
        <v>0.2248324999999998</v>
      </c>
      <c r="W99">
        <f t="shared" si="2"/>
        <v>1.1135779200000013</v>
      </c>
      <c r="X99">
        <f t="shared" si="2"/>
        <v>3.540375</v>
      </c>
      <c r="Y99">
        <f t="shared" si="2"/>
        <v>0</v>
      </c>
      <c r="Z99">
        <f t="shared" si="2"/>
        <v>0.27713400000000027</v>
      </c>
      <c r="AA99">
        <f t="shared" si="2"/>
        <v>0.30808182999999995</v>
      </c>
      <c r="AB99">
        <f t="shared" si="2"/>
        <v>0.22884944000000002</v>
      </c>
      <c r="AC99">
        <f t="shared" si="2"/>
        <v>0.13073870400000001</v>
      </c>
      <c r="AD99">
        <f t="shared" si="2"/>
        <v>9.3888753999999991E-2</v>
      </c>
      <c r="AE99">
        <f t="shared" si="2"/>
        <v>0.34193617899999951</v>
      </c>
      <c r="AF99">
        <f t="shared" si="2"/>
        <v>0.24097839999999976</v>
      </c>
      <c r="AG99">
        <f t="shared" si="2"/>
        <v>1.0355327999999981</v>
      </c>
      <c r="AH99">
        <f t="shared" si="2"/>
        <v>0.62502000000000013</v>
      </c>
      <c r="AI99">
        <f t="shared" si="2"/>
        <v>0</v>
      </c>
      <c r="AJ99">
        <f t="shared" si="2"/>
        <v>0</v>
      </c>
      <c r="AK99">
        <f t="shared" si="2"/>
        <v>1.2821975999999997</v>
      </c>
      <c r="AL99">
        <f t="shared" si="2"/>
        <v>0.68296550000000045</v>
      </c>
      <c r="AM99">
        <f t="shared" si="2"/>
        <v>0.37929715199999953</v>
      </c>
      <c r="AN99">
        <f t="shared" si="2"/>
        <v>1.6069200000000013E-2</v>
      </c>
      <c r="AO99">
        <f t="shared" si="2"/>
        <v>0</v>
      </c>
      <c r="AP99">
        <f t="shared" si="2"/>
        <v>2.1072450000000006E-2</v>
      </c>
      <c r="AQ99">
        <f t="shared" si="2"/>
        <v>0.39486824999999992</v>
      </c>
      <c r="AR99">
        <f t="shared" si="2"/>
        <v>0.85559999999999958</v>
      </c>
      <c r="AS99">
        <f t="shared" si="2"/>
        <v>0.66331812000000001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70.366190614999994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379.834676</v>
      </c>
      <c r="L3">
        <v>392.6551</v>
      </c>
      <c r="M3">
        <v>92</v>
      </c>
      <c r="N3">
        <v>118.125</v>
      </c>
      <c r="O3">
        <v>123.66562500000001</v>
      </c>
      <c r="P3">
        <v>125.586507</v>
      </c>
      <c r="Q3">
        <v>10.562799999999999</v>
      </c>
      <c r="R3">
        <v>42.390099999999997</v>
      </c>
      <c r="S3">
        <v>24.512250999999999</v>
      </c>
      <c r="T3">
        <v>0</v>
      </c>
      <c r="U3">
        <v>348.97500000000002</v>
      </c>
      <c r="V3">
        <v>9.73</v>
      </c>
      <c r="W3">
        <v>46.399079999999998</v>
      </c>
      <c r="X3">
        <v>147.515625</v>
      </c>
      <c r="Y3">
        <v>0</v>
      </c>
      <c r="Z3">
        <v>13.041600000000001</v>
      </c>
      <c r="AA3">
        <v>0</v>
      </c>
      <c r="AB3">
        <v>0</v>
      </c>
      <c r="AC3">
        <v>0</v>
      </c>
      <c r="AD3">
        <v>0</v>
      </c>
      <c r="AE3">
        <v>0</v>
      </c>
      <c r="AF3">
        <v>8.3810000000000002</v>
      </c>
      <c r="AG3">
        <v>43.147199999999998</v>
      </c>
      <c r="AH3">
        <v>0</v>
      </c>
      <c r="AI3">
        <v>0</v>
      </c>
      <c r="AJ3">
        <v>0</v>
      </c>
      <c r="AK3">
        <v>53.424900000000001</v>
      </c>
      <c r="AL3">
        <v>25.564</v>
      </c>
      <c r="AM3">
        <v>15.804048</v>
      </c>
      <c r="AN3">
        <v>0.66954999999999998</v>
      </c>
      <c r="AO3">
        <v>0</v>
      </c>
      <c r="AP3">
        <v>5.6364000000000001</v>
      </c>
      <c r="AQ3">
        <v>0</v>
      </c>
      <c r="AR3">
        <v>40.847999999999999</v>
      </c>
      <c r="AS3">
        <v>21.523199999999999</v>
      </c>
      <c r="AT3">
        <v>20.000005000000002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2109.9916670000002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405</v>
      </c>
      <c r="L4">
        <v>392.6551</v>
      </c>
      <c r="M4">
        <v>92</v>
      </c>
      <c r="N4">
        <v>118.125</v>
      </c>
      <c r="O4">
        <v>123.66562500000001</v>
      </c>
      <c r="P4">
        <v>125.58750000000001</v>
      </c>
      <c r="Q4">
        <v>10.562799999999999</v>
      </c>
      <c r="R4">
        <v>42.390099999999997</v>
      </c>
      <c r="S4">
        <v>26.3901</v>
      </c>
      <c r="T4">
        <v>0</v>
      </c>
      <c r="U4">
        <v>348.97500000000002</v>
      </c>
      <c r="V4">
        <v>9.73</v>
      </c>
      <c r="W4">
        <v>46.399079999999998</v>
      </c>
      <c r="X4">
        <v>147.515625</v>
      </c>
      <c r="Y4">
        <v>0</v>
      </c>
      <c r="Z4">
        <v>13.041600000000001</v>
      </c>
      <c r="AA4">
        <v>0</v>
      </c>
      <c r="AB4">
        <v>0</v>
      </c>
      <c r="AC4">
        <v>0</v>
      </c>
      <c r="AD4">
        <v>0</v>
      </c>
      <c r="AE4">
        <v>0</v>
      </c>
      <c r="AF4">
        <v>8.3810000000000002</v>
      </c>
      <c r="AG4">
        <v>43.147199999999998</v>
      </c>
      <c r="AH4">
        <v>0</v>
      </c>
      <c r="AI4">
        <v>0</v>
      </c>
      <c r="AJ4">
        <v>0</v>
      </c>
      <c r="AK4">
        <v>53.424900000000001</v>
      </c>
      <c r="AL4">
        <v>25.564</v>
      </c>
      <c r="AM4">
        <v>15.804048</v>
      </c>
      <c r="AN4">
        <v>0.66954999999999998</v>
      </c>
      <c r="AO4">
        <v>0</v>
      </c>
      <c r="AP4">
        <v>5.6364000000000001</v>
      </c>
      <c r="AQ4">
        <v>0</v>
      </c>
      <c r="AR4">
        <v>40.847999999999999</v>
      </c>
      <c r="AS4">
        <v>21.523199999999999</v>
      </c>
      <c r="AT4">
        <v>19.829436999999999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2136.8652650000004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395</v>
      </c>
      <c r="L5">
        <v>392.6551</v>
      </c>
      <c r="M5">
        <v>92</v>
      </c>
      <c r="N5">
        <v>118.125</v>
      </c>
      <c r="O5">
        <v>123.66562500000001</v>
      </c>
      <c r="P5">
        <v>125.58750000000001</v>
      </c>
      <c r="Q5">
        <v>10.562799999999999</v>
      </c>
      <c r="R5">
        <v>42.390099999999997</v>
      </c>
      <c r="S5">
        <v>26.3901</v>
      </c>
      <c r="T5">
        <v>0</v>
      </c>
      <c r="U5">
        <v>348.97500000000002</v>
      </c>
      <c r="V5">
        <v>9.73</v>
      </c>
      <c r="W5">
        <v>46.399079999999998</v>
      </c>
      <c r="X5">
        <v>147.515625</v>
      </c>
      <c r="Y5">
        <v>0</v>
      </c>
      <c r="Z5">
        <v>13.041600000000001</v>
      </c>
      <c r="AA5">
        <v>0</v>
      </c>
      <c r="AB5">
        <v>0</v>
      </c>
      <c r="AC5">
        <v>0</v>
      </c>
      <c r="AD5">
        <v>0</v>
      </c>
      <c r="AE5">
        <v>0</v>
      </c>
      <c r="AF5">
        <v>8.3810000000000002</v>
      </c>
      <c r="AG5">
        <v>43.147199999999998</v>
      </c>
      <c r="AH5">
        <v>0</v>
      </c>
      <c r="AI5">
        <v>0</v>
      </c>
      <c r="AJ5">
        <v>0</v>
      </c>
      <c r="AK5">
        <v>53.424900000000001</v>
      </c>
      <c r="AL5">
        <v>25.564</v>
      </c>
      <c r="AM5">
        <v>15.804048</v>
      </c>
      <c r="AN5">
        <v>0.66954999999999998</v>
      </c>
      <c r="AO5">
        <v>0</v>
      </c>
      <c r="AP5">
        <v>5.6364000000000001</v>
      </c>
      <c r="AQ5">
        <v>0</v>
      </c>
      <c r="AR5">
        <v>34.223999999999997</v>
      </c>
      <c r="AS5">
        <v>24.2136</v>
      </c>
      <c r="AT5">
        <v>16.938033000000001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2120.0402610000006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375</v>
      </c>
      <c r="L6">
        <v>392.6551</v>
      </c>
      <c r="M6">
        <v>92</v>
      </c>
      <c r="N6">
        <v>118.125</v>
      </c>
      <c r="O6">
        <v>123.66562500000001</v>
      </c>
      <c r="P6">
        <v>125.58750000000001</v>
      </c>
      <c r="Q6">
        <v>10.562799999999999</v>
      </c>
      <c r="R6">
        <v>42.390099999999997</v>
      </c>
      <c r="S6">
        <v>26.3901</v>
      </c>
      <c r="T6">
        <v>0</v>
      </c>
      <c r="U6">
        <v>348.97500000000002</v>
      </c>
      <c r="V6">
        <v>9.73</v>
      </c>
      <c r="W6">
        <v>46.399079999999998</v>
      </c>
      <c r="X6">
        <v>147.515625</v>
      </c>
      <c r="Y6">
        <v>0</v>
      </c>
      <c r="Z6">
        <v>13.041600000000001</v>
      </c>
      <c r="AA6">
        <v>0</v>
      </c>
      <c r="AB6">
        <v>0</v>
      </c>
      <c r="AC6">
        <v>0</v>
      </c>
      <c r="AD6">
        <v>0</v>
      </c>
      <c r="AE6">
        <v>0</v>
      </c>
      <c r="AF6">
        <v>8.3810000000000002</v>
      </c>
      <c r="AG6">
        <v>43.147199999999998</v>
      </c>
      <c r="AH6">
        <v>0</v>
      </c>
      <c r="AI6">
        <v>0</v>
      </c>
      <c r="AJ6">
        <v>0</v>
      </c>
      <c r="AK6">
        <v>53.424900000000001</v>
      </c>
      <c r="AL6">
        <v>25.564</v>
      </c>
      <c r="AM6">
        <v>15.804048</v>
      </c>
      <c r="AN6">
        <v>0.66954999999999998</v>
      </c>
      <c r="AO6">
        <v>0</v>
      </c>
      <c r="AP6">
        <v>5.6364000000000001</v>
      </c>
      <c r="AQ6">
        <v>0</v>
      </c>
      <c r="AR6">
        <v>34.223999999999997</v>
      </c>
      <c r="AS6">
        <v>24.2136</v>
      </c>
      <c r="AT6">
        <v>15.816129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2098.9183570000005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375</v>
      </c>
      <c r="L7">
        <v>360</v>
      </c>
      <c r="M7">
        <v>92</v>
      </c>
      <c r="N7">
        <v>118.125</v>
      </c>
      <c r="O7">
        <v>123.66562500000001</v>
      </c>
      <c r="P7">
        <v>125.58750000000001</v>
      </c>
      <c r="Q7">
        <v>8.5832479999999993</v>
      </c>
      <c r="R7">
        <v>42.390099999999997</v>
      </c>
      <c r="S7">
        <v>21.599689999999999</v>
      </c>
      <c r="T7">
        <v>0</v>
      </c>
      <c r="U7">
        <v>348.97500000000002</v>
      </c>
      <c r="V7">
        <v>9.73</v>
      </c>
      <c r="W7">
        <v>46.399079999999998</v>
      </c>
      <c r="X7">
        <v>147.515625</v>
      </c>
      <c r="Y7">
        <v>0</v>
      </c>
      <c r="Z7">
        <v>13.041600000000001</v>
      </c>
      <c r="AA7">
        <v>0</v>
      </c>
      <c r="AB7">
        <v>0</v>
      </c>
      <c r="AC7">
        <v>0</v>
      </c>
      <c r="AD7">
        <v>0</v>
      </c>
      <c r="AE7">
        <v>0</v>
      </c>
      <c r="AF7">
        <v>8.3810000000000002</v>
      </c>
      <c r="AG7">
        <v>43.147199999999998</v>
      </c>
      <c r="AH7">
        <v>0</v>
      </c>
      <c r="AI7">
        <v>0</v>
      </c>
      <c r="AJ7">
        <v>0</v>
      </c>
      <c r="AK7">
        <v>53.424900000000001</v>
      </c>
      <c r="AL7">
        <v>25.564</v>
      </c>
      <c r="AM7">
        <v>15.804048</v>
      </c>
      <c r="AN7">
        <v>0.66954999999999998</v>
      </c>
      <c r="AO7">
        <v>0</v>
      </c>
      <c r="AP7">
        <v>0</v>
      </c>
      <c r="AQ7">
        <v>0</v>
      </c>
      <c r="AR7">
        <v>34.223999999999997</v>
      </c>
      <c r="AS7">
        <v>32.553840000000001</v>
      </c>
      <c r="AT7">
        <v>16.109113000000001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2062.490119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375</v>
      </c>
      <c r="L8">
        <v>360</v>
      </c>
      <c r="M8">
        <v>92</v>
      </c>
      <c r="N8">
        <v>118.125</v>
      </c>
      <c r="O8">
        <v>123.66562500000001</v>
      </c>
      <c r="P8">
        <v>125.58750000000001</v>
      </c>
      <c r="Q8">
        <v>8.4710999999999999</v>
      </c>
      <c r="R8">
        <v>42.390099999999997</v>
      </c>
      <c r="S8">
        <v>17.603100000000001</v>
      </c>
      <c r="T8">
        <v>0</v>
      </c>
      <c r="U8">
        <v>348.97500000000002</v>
      </c>
      <c r="V8">
        <v>9.73</v>
      </c>
      <c r="W8">
        <v>46.399079999999998</v>
      </c>
      <c r="X8">
        <v>147.515625</v>
      </c>
      <c r="Y8">
        <v>0</v>
      </c>
      <c r="Z8">
        <v>13.041600000000001</v>
      </c>
      <c r="AA8">
        <v>0</v>
      </c>
      <c r="AB8">
        <v>0</v>
      </c>
      <c r="AC8">
        <v>0</v>
      </c>
      <c r="AD8">
        <v>0</v>
      </c>
      <c r="AE8">
        <v>0</v>
      </c>
      <c r="AF8">
        <v>8.3810000000000002</v>
      </c>
      <c r="AG8">
        <v>43.147199999999998</v>
      </c>
      <c r="AH8">
        <v>0</v>
      </c>
      <c r="AI8">
        <v>0</v>
      </c>
      <c r="AJ8">
        <v>0</v>
      </c>
      <c r="AK8">
        <v>53.424900000000001</v>
      </c>
      <c r="AL8">
        <v>25.564</v>
      </c>
      <c r="AM8">
        <v>15.804048</v>
      </c>
      <c r="AN8">
        <v>0.66954999999999998</v>
      </c>
      <c r="AO8">
        <v>0</v>
      </c>
      <c r="AP8">
        <v>0</v>
      </c>
      <c r="AQ8">
        <v>0</v>
      </c>
      <c r="AR8">
        <v>34.223999999999997</v>
      </c>
      <c r="AS8">
        <v>32.553840000000001</v>
      </c>
      <c r="AT8">
        <v>14.704983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2056.9772510000003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375</v>
      </c>
      <c r="L9">
        <v>360</v>
      </c>
      <c r="M9">
        <v>92</v>
      </c>
      <c r="N9">
        <v>118.125</v>
      </c>
      <c r="O9">
        <v>123.66562500000001</v>
      </c>
      <c r="P9">
        <v>125.58750000000001</v>
      </c>
      <c r="Q9">
        <v>7.7</v>
      </c>
      <c r="R9">
        <v>23.32</v>
      </c>
      <c r="S9">
        <v>14.9</v>
      </c>
      <c r="T9">
        <v>0</v>
      </c>
      <c r="U9">
        <v>348.97500000000002</v>
      </c>
      <c r="V9">
        <v>9.73</v>
      </c>
      <c r="W9">
        <v>46.399079999999998</v>
      </c>
      <c r="X9">
        <v>147.515625</v>
      </c>
      <c r="Y9">
        <v>0</v>
      </c>
      <c r="Z9">
        <v>13.041600000000001</v>
      </c>
      <c r="AA9">
        <v>0</v>
      </c>
      <c r="AB9">
        <v>0</v>
      </c>
      <c r="AC9">
        <v>0</v>
      </c>
      <c r="AD9">
        <v>0</v>
      </c>
      <c r="AE9">
        <v>0</v>
      </c>
      <c r="AF9">
        <v>8.3810000000000002</v>
      </c>
      <c r="AG9">
        <v>43.147199999999998</v>
      </c>
      <c r="AH9">
        <v>0</v>
      </c>
      <c r="AI9">
        <v>0</v>
      </c>
      <c r="AJ9">
        <v>0</v>
      </c>
      <c r="AK9">
        <v>53.424900000000001</v>
      </c>
      <c r="AL9">
        <v>25.564</v>
      </c>
      <c r="AM9">
        <v>15.804048</v>
      </c>
      <c r="AN9">
        <v>0.66954999999999998</v>
      </c>
      <c r="AO9">
        <v>0</v>
      </c>
      <c r="AP9">
        <v>0</v>
      </c>
      <c r="AQ9">
        <v>0</v>
      </c>
      <c r="AR9">
        <v>34.223999999999997</v>
      </c>
      <c r="AS9">
        <v>32.553840000000001</v>
      </c>
      <c r="AT9">
        <v>15.741237999999999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2035.4692060000002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375</v>
      </c>
      <c r="L10">
        <v>360</v>
      </c>
      <c r="M10">
        <v>92</v>
      </c>
      <c r="N10">
        <v>118.125</v>
      </c>
      <c r="O10">
        <v>123.66562500000001</v>
      </c>
      <c r="P10">
        <v>125.58750000000001</v>
      </c>
      <c r="Q10">
        <v>7.7</v>
      </c>
      <c r="R10">
        <v>23.32</v>
      </c>
      <c r="S10">
        <v>14.9</v>
      </c>
      <c r="T10">
        <v>0</v>
      </c>
      <c r="U10">
        <v>348.97500000000002</v>
      </c>
      <c r="V10">
        <v>9.73</v>
      </c>
      <c r="W10">
        <v>46.399079999999998</v>
      </c>
      <c r="X10">
        <v>147.515625</v>
      </c>
      <c r="Y10">
        <v>0</v>
      </c>
      <c r="Z10">
        <v>13.041600000000001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8.3810000000000002</v>
      </c>
      <c r="AG10">
        <v>43.147199999999998</v>
      </c>
      <c r="AH10">
        <v>0</v>
      </c>
      <c r="AI10">
        <v>0</v>
      </c>
      <c r="AJ10">
        <v>0</v>
      </c>
      <c r="AK10">
        <v>53.424900000000001</v>
      </c>
      <c r="AL10">
        <v>25.564</v>
      </c>
      <c r="AM10">
        <v>15.804048</v>
      </c>
      <c r="AN10">
        <v>0.66954999999999998</v>
      </c>
      <c r="AO10">
        <v>0</v>
      </c>
      <c r="AP10">
        <v>0</v>
      </c>
      <c r="AQ10">
        <v>0</v>
      </c>
      <c r="AR10">
        <v>34.223999999999997</v>
      </c>
      <c r="AS10">
        <v>32.553840000000001</v>
      </c>
      <c r="AT10">
        <v>15.549675000000001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2035.2776430000001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375</v>
      </c>
      <c r="L11">
        <v>360</v>
      </c>
      <c r="M11">
        <v>92</v>
      </c>
      <c r="N11">
        <v>118.125</v>
      </c>
      <c r="O11">
        <v>123.66562500000001</v>
      </c>
      <c r="P11">
        <v>125.58750000000001</v>
      </c>
      <c r="Q11">
        <v>7.7</v>
      </c>
      <c r="R11">
        <v>23.32</v>
      </c>
      <c r="S11">
        <v>14.9</v>
      </c>
      <c r="T11">
        <v>0</v>
      </c>
      <c r="U11">
        <v>348.97500000000002</v>
      </c>
      <c r="V11">
        <v>7.84</v>
      </c>
      <c r="W11">
        <v>46.399079999999998</v>
      </c>
      <c r="X11">
        <v>147.515625</v>
      </c>
      <c r="Y11">
        <v>0</v>
      </c>
      <c r="Z11">
        <v>13.041600000000001</v>
      </c>
      <c r="AA11">
        <v>0</v>
      </c>
      <c r="AB11">
        <v>0</v>
      </c>
      <c r="AC11">
        <v>0</v>
      </c>
      <c r="AD11">
        <v>0</v>
      </c>
      <c r="AE11">
        <v>16.478852</v>
      </c>
      <c r="AF11">
        <v>8.3810000000000002</v>
      </c>
      <c r="AG11">
        <v>43.147199999999998</v>
      </c>
      <c r="AH11">
        <v>0</v>
      </c>
      <c r="AI11">
        <v>0</v>
      </c>
      <c r="AJ11">
        <v>0</v>
      </c>
      <c r="AK11">
        <v>53.424900000000001</v>
      </c>
      <c r="AL11">
        <v>25.564</v>
      </c>
      <c r="AM11">
        <v>15.804048</v>
      </c>
      <c r="AN11">
        <v>0.66954999999999998</v>
      </c>
      <c r="AO11">
        <v>0</v>
      </c>
      <c r="AP11">
        <v>0</v>
      </c>
      <c r="AQ11">
        <v>0</v>
      </c>
      <c r="AR11">
        <v>34.223999999999997</v>
      </c>
      <c r="AS11">
        <v>32.553840000000001</v>
      </c>
      <c r="AT11">
        <v>15.726406000000001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2050.0432260000002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375</v>
      </c>
      <c r="L12">
        <v>360</v>
      </c>
      <c r="M12">
        <v>92</v>
      </c>
      <c r="N12">
        <v>118.125</v>
      </c>
      <c r="O12">
        <v>123.66562500000001</v>
      </c>
      <c r="P12">
        <v>125.58750000000001</v>
      </c>
      <c r="Q12">
        <v>7.7</v>
      </c>
      <c r="R12">
        <v>23.32</v>
      </c>
      <c r="S12">
        <v>14.9</v>
      </c>
      <c r="T12">
        <v>0</v>
      </c>
      <c r="U12">
        <v>348.97500000000002</v>
      </c>
      <c r="V12">
        <v>7.84</v>
      </c>
      <c r="W12">
        <v>46.399079999999998</v>
      </c>
      <c r="X12">
        <v>147.515625</v>
      </c>
      <c r="Y12">
        <v>0</v>
      </c>
      <c r="Z12">
        <v>13.041600000000001</v>
      </c>
      <c r="AA12">
        <v>0</v>
      </c>
      <c r="AB12">
        <v>0</v>
      </c>
      <c r="AC12">
        <v>0</v>
      </c>
      <c r="AD12">
        <v>0</v>
      </c>
      <c r="AE12">
        <v>16.478852</v>
      </c>
      <c r="AF12">
        <v>8.3810000000000002</v>
      </c>
      <c r="AG12">
        <v>43.147199999999998</v>
      </c>
      <c r="AH12">
        <v>0</v>
      </c>
      <c r="AI12">
        <v>0</v>
      </c>
      <c r="AJ12">
        <v>0</v>
      </c>
      <c r="AK12">
        <v>53.424900000000001</v>
      </c>
      <c r="AL12">
        <v>25.564</v>
      </c>
      <c r="AM12">
        <v>15.804048</v>
      </c>
      <c r="AN12">
        <v>0.66954999999999998</v>
      </c>
      <c r="AO12">
        <v>0</v>
      </c>
      <c r="AP12">
        <v>0</v>
      </c>
      <c r="AQ12">
        <v>0</v>
      </c>
      <c r="AR12">
        <v>34.223999999999997</v>
      </c>
      <c r="AS12">
        <v>32.553840000000001</v>
      </c>
      <c r="AT12">
        <v>14.823638000000001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2049.1404579999999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375</v>
      </c>
      <c r="L13">
        <v>360</v>
      </c>
      <c r="M13">
        <v>92</v>
      </c>
      <c r="N13">
        <v>118.125</v>
      </c>
      <c r="O13">
        <v>123.66562500000001</v>
      </c>
      <c r="P13">
        <v>125.58750000000001</v>
      </c>
      <c r="Q13">
        <v>7.7</v>
      </c>
      <c r="R13">
        <v>23.32</v>
      </c>
      <c r="S13">
        <v>14.9</v>
      </c>
      <c r="T13">
        <v>0</v>
      </c>
      <c r="U13">
        <v>348.97500000000002</v>
      </c>
      <c r="V13">
        <v>7.84</v>
      </c>
      <c r="W13">
        <v>46.399079999999998</v>
      </c>
      <c r="X13">
        <v>147.515625</v>
      </c>
      <c r="Y13">
        <v>0</v>
      </c>
      <c r="Z13">
        <v>13.041600000000001</v>
      </c>
      <c r="AA13">
        <v>0</v>
      </c>
      <c r="AB13">
        <v>0</v>
      </c>
      <c r="AC13">
        <v>0</v>
      </c>
      <c r="AD13">
        <v>0</v>
      </c>
      <c r="AE13">
        <v>16.478852</v>
      </c>
      <c r="AF13">
        <v>8.3810000000000002</v>
      </c>
      <c r="AG13">
        <v>43.147199999999998</v>
      </c>
      <c r="AH13">
        <v>0</v>
      </c>
      <c r="AI13">
        <v>0</v>
      </c>
      <c r="AJ13">
        <v>0</v>
      </c>
      <c r="AK13">
        <v>53.424900000000001</v>
      </c>
      <c r="AL13">
        <v>25.564</v>
      </c>
      <c r="AM13">
        <v>15.804048</v>
      </c>
      <c r="AN13">
        <v>0.66954999999999998</v>
      </c>
      <c r="AO13">
        <v>0</v>
      </c>
      <c r="AP13">
        <v>0</v>
      </c>
      <c r="AQ13">
        <v>0</v>
      </c>
      <c r="AR13">
        <v>40.847999999999999</v>
      </c>
      <c r="AS13">
        <v>21.523199999999999</v>
      </c>
      <c r="AT13">
        <v>16.997152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2046.907332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375</v>
      </c>
      <c r="L14">
        <v>360</v>
      </c>
      <c r="M14">
        <v>92</v>
      </c>
      <c r="N14">
        <v>118.125</v>
      </c>
      <c r="O14">
        <v>123.66562500000001</v>
      </c>
      <c r="P14">
        <v>125.58750000000001</v>
      </c>
      <c r="Q14">
        <v>7.7</v>
      </c>
      <c r="R14">
        <v>23.32</v>
      </c>
      <c r="S14">
        <v>14.9</v>
      </c>
      <c r="T14">
        <v>0</v>
      </c>
      <c r="U14">
        <v>348.97500000000002</v>
      </c>
      <c r="V14">
        <v>7.84</v>
      </c>
      <c r="W14">
        <v>46.399079999999998</v>
      </c>
      <c r="X14">
        <v>147.515625</v>
      </c>
      <c r="Y14">
        <v>0</v>
      </c>
      <c r="Z14">
        <v>13.041600000000001</v>
      </c>
      <c r="AA14">
        <v>0</v>
      </c>
      <c r="AB14">
        <v>0</v>
      </c>
      <c r="AC14">
        <v>0</v>
      </c>
      <c r="AD14">
        <v>0</v>
      </c>
      <c r="AE14">
        <v>16.478852</v>
      </c>
      <c r="AF14">
        <v>8.3810000000000002</v>
      </c>
      <c r="AG14">
        <v>43.147199999999998</v>
      </c>
      <c r="AH14">
        <v>0</v>
      </c>
      <c r="AI14">
        <v>0</v>
      </c>
      <c r="AJ14">
        <v>0</v>
      </c>
      <c r="AK14">
        <v>53.424900000000001</v>
      </c>
      <c r="AL14">
        <v>25.564</v>
      </c>
      <c r="AM14">
        <v>15.804048</v>
      </c>
      <c r="AN14">
        <v>0.66954999999999998</v>
      </c>
      <c r="AO14">
        <v>0</v>
      </c>
      <c r="AP14">
        <v>0</v>
      </c>
      <c r="AQ14">
        <v>0</v>
      </c>
      <c r="AR14">
        <v>40.847999999999999</v>
      </c>
      <c r="AS14">
        <v>21.523199999999999</v>
      </c>
      <c r="AT14">
        <v>19.372674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2049.282854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375</v>
      </c>
      <c r="L15">
        <v>360</v>
      </c>
      <c r="M15">
        <v>92</v>
      </c>
      <c r="N15">
        <v>118.125</v>
      </c>
      <c r="O15">
        <v>123.66562500000001</v>
      </c>
      <c r="P15">
        <v>125.58750000000001</v>
      </c>
      <c r="Q15">
        <v>7.7</v>
      </c>
      <c r="R15">
        <v>23.32</v>
      </c>
      <c r="S15">
        <v>14.9</v>
      </c>
      <c r="T15">
        <v>0</v>
      </c>
      <c r="U15">
        <v>348.97500000000002</v>
      </c>
      <c r="V15">
        <v>7.84</v>
      </c>
      <c r="W15">
        <v>46.399079999999998</v>
      </c>
      <c r="X15">
        <v>147.515625</v>
      </c>
      <c r="Y15">
        <v>0</v>
      </c>
      <c r="Z15">
        <v>13.041600000000001</v>
      </c>
      <c r="AA15">
        <v>0</v>
      </c>
      <c r="AB15">
        <v>0</v>
      </c>
      <c r="AC15">
        <v>0</v>
      </c>
      <c r="AD15">
        <v>0</v>
      </c>
      <c r="AE15">
        <v>16.478852</v>
      </c>
      <c r="AF15">
        <v>8.3810000000000002</v>
      </c>
      <c r="AG15">
        <v>43.147199999999998</v>
      </c>
      <c r="AH15">
        <v>0</v>
      </c>
      <c r="AI15">
        <v>0</v>
      </c>
      <c r="AJ15">
        <v>0</v>
      </c>
      <c r="AK15">
        <v>53.424900000000001</v>
      </c>
      <c r="AL15">
        <v>12.782</v>
      </c>
      <c r="AM15">
        <v>15.804048</v>
      </c>
      <c r="AN15">
        <v>0.66954999999999998</v>
      </c>
      <c r="AO15">
        <v>0</v>
      </c>
      <c r="AP15">
        <v>0</v>
      </c>
      <c r="AQ15">
        <v>0</v>
      </c>
      <c r="AR15">
        <v>34.223999999999997</v>
      </c>
      <c r="AS15">
        <v>21.523199999999999</v>
      </c>
      <c r="AT15">
        <v>19.581783999999999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2030.0859639999999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375</v>
      </c>
      <c r="L16">
        <v>360</v>
      </c>
      <c r="M16">
        <v>92</v>
      </c>
      <c r="N16">
        <v>118.125</v>
      </c>
      <c r="O16">
        <v>123.66562500000001</v>
      </c>
      <c r="P16">
        <v>125.58750000000001</v>
      </c>
      <c r="Q16">
        <v>7.7</v>
      </c>
      <c r="R16">
        <v>27.767099999999999</v>
      </c>
      <c r="S16">
        <v>14.9</v>
      </c>
      <c r="T16">
        <v>0</v>
      </c>
      <c r="U16">
        <v>348.97500000000002</v>
      </c>
      <c r="V16">
        <v>7.84</v>
      </c>
      <c r="W16">
        <v>46.399079999999998</v>
      </c>
      <c r="X16">
        <v>147.515625</v>
      </c>
      <c r="Y16">
        <v>0</v>
      </c>
      <c r="Z16">
        <v>13.041600000000001</v>
      </c>
      <c r="AA16">
        <v>0</v>
      </c>
      <c r="AB16">
        <v>0</v>
      </c>
      <c r="AC16">
        <v>0</v>
      </c>
      <c r="AD16">
        <v>0</v>
      </c>
      <c r="AE16">
        <v>16.478852</v>
      </c>
      <c r="AF16">
        <v>8.3810000000000002</v>
      </c>
      <c r="AG16">
        <v>43.147199999999998</v>
      </c>
      <c r="AH16">
        <v>0</v>
      </c>
      <c r="AI16">
        <v>0</v>
      </c>
      <c r="AJ16">
        <v>0</v>
      </c>
      <c r="AK16">
        <v>53.424900000000001</v>
      </c>
      <c r="AL16">
        <v>12.782</v>
      </c>
      <c r="AM16">
        <v>15.804048</v>
      </c>
      <c r="AN16">
        <v>0.66954999999999998</v>
      </c>
      <c r="AO16">
        <v>0</v>
      </c>
      <c r="AP16">
        <v>0</v>
      </c>
      <c r="AQ16">
        <v>0</v>
      </c>
      <c r="AR16">
        <v>34.223999999999997</v>
      </c>
      <c r="AS16">
        <v>21.523199999999999</v>
      </c>
      <c r="AT16">
        <v>16.99757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2031.9488500000002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375</v>
      </c>
      <c r="L17">
        <v>377.2</v>
      </c>
      <c r="M17">
        <v>92</v>
      </c>
      <c r="N17">
        <v>118.125</v>
      </c>
      <c r="O17">
        <v>123.66562500000001</v>
      </c>
      <c r="P17">
        <v>125.59</v>
      </c>
      <c r="Q17">
        <v>8.4710999999999999</v>
      </c>
      <c r="R17">
        <v>27.767099999999999</v>
      </c>
      <c r="S17">
        <v>17.603100000000001</v>
      </c>
      <c r="T17">
        <v>0</v>
      </c>
      <c r="U17">
        <v>348.97500000000002</v>
      </c>
      <c r="V17">
        <v>7.84</v>
      </c>
      <c r="W17">
        <v>46.399079999999998</v>
      </c>
      <c r="X17">
        <v>147.515625</v>
      </c>
      <c r="Y17">
        <v>0</v>
      </c>
      <c r="Z17">
        <v>13.041600000000001</v>
      </c>
      <c r="AA17">
        <v>0</v>
      </c>
      <c r="AB17">
        <v>0</v>
      </c>
      <c r="AC17">
        <v>0</v>
      </c>
      <c r="AD17">
        <v>0</v>
      </c>
      <c r="AE17">
        <v>16.478852</v>
      </c>
      <c r="AF17">
        <v>8.3810000000000002</v>
      </c>
      <c r="AG17">
        <v>43.147199999999998</v>
      </c>
      <c r="AH17">
        <v>0</v>
      </c>
      <c r="AI17">
        <v>0</v>
      </c>
      <c r="AJ17">
        <v>0</v>
      </c>
      <c r="AK17">
        <v>53.424900000000001</v>
      </c>
      <c r="AL17">
        <v>12.782</v>
      </c>
      <c r="AM17">
        <v>15.804048</v>
      </c>
      <c r="AN17">
        <v>0.66954999999999998</v>
      </c>
      <c r="AO17">
        <v>0</v>
      </c>
      <c r="AP17">
        <v>0</v>
      </c>
      <c r="AQ17">
        <v>0</v>
      </c>
      <c r="AR17">
        <v>34.223999999999997</v>
      </c>
      <c r="AS17">
        <v>21.523199999999999</v>
      </c>
      <c r="AT17">
        <v>17.179314000000002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2052.8072939999997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375</v>
      </c>
      <c r="L18">
        <v>377.2</v>
      </c>
      <c r="M18">
        <v>92</v>
      </c>
      <c r="N18">
        <v>118.125</v>
      </c>
      <c r="O18">
        <v>123.66562500000001</v>
      </c>
      <c r="P18">
        <v>125.59</v>
      </c>
      <c r="Q18">
        <v>8.4710999999999999</v>
      </c>
      <c r="R18">
        <v>27.767099999999999</v>
      </c>
      <c r="S18">
        <v>17.603100000000001</v>
      </c>
      <c r="T18">
        <v>0</v>
      </c>
      <c r="U18">
        <v>348.97500000000002</v>
      </c>
      <c r="V18">
        <v>7.84</v>
      </c>
      <c r="W18">
        <v>46.399079999999998</v>
      </c>
      <c r="X18">
        <v>147.515625</v>
      </c>
      <c r="Y18">
        <v>0</v>
      </c>
      <c r="Z18">
        <v>13.041600000000001</v>
      </c>
      <c r="AA18">
        <v>0</v>
      </c>
      <c r="AB18">
        <v>0</v>
      </c>
      <c r="AC18">
        <v>0</v>
      </c>
      <c r="AD18">
        <v>0</v>
      </c>
      <c r="AE18">
        <v>16.478852</v>
      </c>
      <c r="AF18">
        <v>8.3810000000000002</v>
      </c>
      <c r="AG18">
        <v>43.147199999999998</v>
      </c>
      <c r="AH18">
        <v>0</v>
      </c>
      <c r="AI18">
        <v>0</v>
      </c>
      <c r="AJ18">
        <v>0</v>
      </c>
      <c r="AK18">
        <v>53.424900000000001</v>
      </c>
      <c r="AL18">
        <v>12.782</v>
      </c>
      <c r="AM18">
        <v>15.804048</v>
      </c>
      <c r="AN18">
        <v>0.66954999999999998</v>
      </c>
      <c r="AO18">
        <v>0</v>
      </c>
      <c r="AP18">
        <v>0</v>
      </c>
      <c r="AQ18">
        <v>0</v>
      </c>
      <c r="AR18">
        <v>34.223999999999997</v>
      </c>
      <c r="AS18">
        <v>21.523199999999999</v>
      </c>
      <c r="AT18">
        <v>17.582912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2053.2108919999996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375</v>
      </c>
      <c r="L19">
        <v>377.2</v>
      </c>
      <c r="M19">
        <v>92</v>
      </c>
      <c r="N19">
        <v>118.125</v>
      </c>
      <c r="O19">
        <v>123.66562500000001</v>
      </c>
      <c r="P19">
        <v>125.59</v>
      </c>
      <c r="Q19">
        <v>8.4710999999999999</v>
      </c>
      <c r="R19">
        <v>32.767099999999999</v>
      </c>
      <c r="S19">
        <v>17.603100000000001</v>
      </c>
      <c r="T19">
        <v>0</v>
      </c>
      <c r="U19">
        <v>348.97500000000002</v>
      </c>
      <c r="V19">
        <v>9.73</v>
      </c>
      <c r="W19">
        <v>46.399079999999998</v>
      </c>
      <c r="X19">
        <v>147.515625</v>
      </c>
      <c r="Y19">
        <v>0</v>
      </c>
      <c r="Z19">
        <v>6.5208000000000004</v>
      </c>
      <c r="AA19">
        <v>0</v>
      </c>
      <c r="AB19">
        <v>0</v>
      </c>
      <c r="AC19">
        <v>0</v>
      </c>
      <c r="AD19">
        <v>0</v>
      </c>
      <c r="AE19">
        <v>16.478852</v>
      </c>
      <c r="AF19">
        <v>8.3810000000000002</v>
      </c>
      <c r="AG19">
        <v>43.147199999999998</v>
      </c>
      <c r="AH19">
        <v>0</v>
      </c>
      <c r="AI19">
        <v>0</v>
      </c>
      <c r="AJ19">
        <v>0</v>
      </c>
      <c r="AK19">
        <v>53.424900000000001</v>
      </c>
      <c r="AL19">
        <v>12.782</v>
      </c>
      <c r="AM19">
        <v>15.804048</v>
      </c>
      <c r="AN19">
        <v>0.66954999999999998</v>
      </c>
      <c r="AO19">
        <v>0</v>
      </c>
      <c r="AP19">
        <v>0</v>
      </c>
      <c r="AQ19">
        <v>0</v>
      </c>
      <c r="AR19">
        <v>34.223999999999997</v>
      </c>
      <c r="AS19">
        <v>26.904</v>
      </c>
      <c r="AT19">
        <v>19.692710999999999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2061.0706909999999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375</v>
      </c>
      <c r="L20">
        <v>377.2</v>
      </c>
      <c r="M20">
        <v>92</v>
      </c>
      <c r="N20">
        <v>118.125</v>
      </c>
      <c r="O20">
        <v>123.66562500000001</v>
      </c>
      <c r="P20">
        <v>125.59</v>
      </c>
      <c r="Q20">
        <v>8.4710999999999999</v>
      </c>
      <c r="R20">
        <v>36.384799999999998</v>
      </c>
      <c r="S20">
        <v>17.603100000000001</v>
      </c>
      <c r="T20">
        <v>0</v>
      </c>
      <c r="U20">
        <v>348.97500000000002</v>
      </c>
      <c r="V20">
        <v>9.73</v>
      </c>
      <c r="W20">
        <v>46.399079999999998</v>
      </c>
      <c r="X20">
        <v>147.515625</v>
      </c>
      <c r="Y20">
        <v>0</v>
      </c>
      <c r="Z20">
        <v>6.5208000000000004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8.3810000000000002</v>
      </c>
      <c r="AG20">
        <v>43.147199999999998</v>
      </c>
      <c r="AH20">
        <v>0</v>
      </c>
      <c r="AI20">
        <v>0</v>
      </c>
      <c r="AJ20">
        <v>0</v>
      </c>
      <c r="AK20">
        <v>53.424900000000001</v>
      </c>
      <c r="AL20">
        <v>12.782</v>
      </c>
      <c r="AM20">
        <v>15.804048</v>
      </c>
      <c r="AN20">
        <v>0.66954999999999998</v>
      </c>
      <c r="AO20">
        <v>0</v>
      </c>
      <c r="AP20">
        <v>0</v>
      </c>
      <c r="AQ20">
        <v>0</v>
      </c>
      <c r="AR20">
        <v>34.223999999999997</v>
      </c>
      <c r="AS20">
        <v>26.904</v>
      </c>
      <c r="AT20">
        <v>19.660226999999999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2064.6559069999998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380</v>
      </c>
      <c r="L21">
        <v>381.42500000000001</v>
      </c>
      <c r="M21">
        <v>92</v>
      </c>
      <c r="N21">
        <v>118.125</v>
      </c>
      <c r="O21">
        <v>123.66562500000001</v>
      </c>
      <c r="P21">
        <v>125.59</v>
      </c>
      <c r="Q21">
        <v>10.562799999999999</v>
      </c>
      <c r="R21">
        <v>36.384799999999998</v>
      </c>
      <c r="S21">
        <v>22.793600000000001</v>
      </c>
      <c r="T21">
        <v>0</v>
      </c>
      <c r="U21">
        <v>348.97500000000002</v>
      </c>
      <c r="V21">
        <v>9.73</v>
      </c>
      <c r="W21">
        <v>46.399079999999998</v>
      </c>
      <c r="X21">
        <v>147.515625</v>
      </c>
      <c r="Y21">
        <v>0</v>
      </c>
      <c r="Z21">
        <v>6.5208000000000004</v>
      </c>
      <c r="AA21">
        <v>14.04936</v>
      </c>
      <c r="AB21">
        <v>0</v>
      </c>
      <c r="AC21">
        <v>0</v>
      </c>
      <c r="AD21">
        <v>0</v>
      </c>
      <c r="AE21">
        <v>16.478852</v>
      </c>
      <c r="AF21">
        <v>8.3810000000000002</v>
      </c>
      <c r="AG21">
        <v>43.147199999999998</v>
      </c>
      <c r="AH21">
        <v>0</v>
      </c>
      <c r="AI21">
        <v>0</v>
      </c>
      <c r="AJ21">
        <v>0</v>
      </c>
      <c r="AK21">
        <v>53.424900000000001</v>
      </c>
      <c r="AL21">
        <v>25.564</v>
      </c>
      <c r="AM21">
        <v>15.804048</v>
      </c>
      <c r="AN21">
        <v>0.66954999999999998</v>
      </c>
      <c r="AO21">
        <v>0</v>
      </c>
      <c r="AP21">
        <v>0</v>
      </c>
      <c r="AQ21">
        <v>0</v>
      </c>
      <c r="AR21">
        <v>34.223999999999997</v>
      </c>
      <c r="AS21">
        <v>32.553840000000001</v>
      </c>
      <c r="AT21">
        <v>20.000005000000002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2113.9840849999996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404</v>
      </c>
      <c r="L22">
        <v>381.42500000000001</v>
      </c>
      <c r="M22">
        <v>92</v>
      </c>
      <c r="N22">
        <v>118.125</v>
      </c>
      <c r="O22">
        <v>123.66562500000001</v>
      </c>
      <c r="P22">
        <v>125.59</v>
      </c>
      <c r="Q22">
        <v>10.562799999999999</v>
      </c>
      <c r="R22">
        <v>36.384799999999998</v>
      </c>
      <c r="S22">
        <v>22.793600000000001</v>
      </c>
      <c r="T22">
        <v>0</v>
      </c>
      <c r="U22">
        <v>348.97500000000002</v>
      </c>
      <c r="V22">
        <v>9.73</v>
      </c>
      <c r="W22">
        <v>46.399079999999998</v>
      </c>
      <c r="X22">
        <v>147.515625</v>
      </c>
      <c r="Y22">
        <v>0</v>
      </c>
      <c r="Z22">
        <v>13.041600000000001</v>
      </c>
      <c r="AA22">
        <v>14.04936</v>
      </c>
      <c r="AB22">
        <v>0</v>
      </c>
      <c r="AC22">
        <v>0</v>
      </c>
      <c r="AD22">
        <v>0</v>
      </c>
      <c r="AE22">
        <v>16.478852</v>
      </c>
      <c r="AF22">
        <v>8.3810000000000002</v>
      </c>
      <c r="AG22">
        <v>43.147199999999998</v>
      </c>
      <c r="AH22">
        <v>0</v>
      </c>
      <c r="AI22">
        <v>0</v>
      </c>
      <c r="AJ22">
        <v>0</v>
      </c>
      <c r="AK22">
        <v>53.424900000000001</v>
      </c>
      <c r="AL22">
        <v>25.564</v>
      </c>
      <c r="AM22">
        <v>15.804048</v>
      </c>
      <c r="AN22">
        <v>0.66954999999999998</v>
      </c>
      <c r="AO22">
        <v>0</v>
      </c>
      <c r="AP22">
        <v>0</v>
      </c>
      <c r="AQ22">
        <v>0</v>
      </c>
      <c r="AR22">
        <v>34.223999999999997</v>
      </c>
      <c r="AS22">
        <v>32.553840000000001</v>
      </c>
      <c r="AT22">
        <v>20.000005000000002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2144.5048850000003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429</v>
      </c>
      <c r="L23">
        <v>363.42500000000001</v>
      </c>
      <c r="M23">
        <v>92</v>
      </c>
      <c r="N23">
        <v>118.125</v>
      </c>
      <c r="O23">
        <v>123.66562500000001</v>
      </c>
      <c r="P23">
        <v>125.59</v>
      </c>
      <c r="Q23">
        <v>9.6516999999999999</v>
      </c>
      <c r="R23">
        <v>42.390099999999997</v>
      </c>
      <c r="S23">
        <v>19.820499999999999</v>
      </c>
      <c r="T23">
        <v>0</v>
      </c>
      <c r="U23">
        <v>348.97500000000002</v>
      </c>
      <c r="V23">
        <v>9.73</v>
      </c>
      <c r="W23">
        <v>46.399079999999998</v>
      </c>
      <c r="X23">
        <v>147.515625</v>
      </c>
      <c r="Y23">
        <v>0</v>
      </c>
      <c r="Z23">
        <v>13.041600000000001</v>
      </c>
      <c r="AA23">
        <v>14.04936</v>
      </c>
      <c r="AB23">
        <v>0</v>
      </c>
      <c r="AC23">
        <v>0</v>
      </c>
      <c r="AD23">
        <v>0</v>
      </c>
      <c r="AE23">
        <v>16.478852</v>
      </c>
      <c r="AF23">
        <v>8.3810000000000002</v>
      </c>
      <c r="AG23">
        <v>43.147199999999998</v>
      </c>
      <c r="AH23">
        <v>19.508199999999999</v>
      </c>
      <c r="AI23">
        <v>0</v>
      </c>
      <c r="AJ23">
        <v>0</v>
      </c>
      <c r="AK23">
        <v>53.424900000000001</v>
      </c>
      <c r="AL23">
        <v>25.564</v>
      </c>
      <c r="AM23">
        <v>15.804048</v>
      </c>
      <c r="AN23">
        <v>0.66954999999999998</v>
      </c>
      <c r="AO23">
        <v>0</v>
      </c>
      <c r="AP23">
        <v>0</v>
      </c>
      <c r="AQ23">
        <v>12.537000000000001</v>
      </c>
      <c r="AR23">
        <v>40.847999999999999</v>
      </c>
      <c r="AS23">
        <v>32.553840000000001</v>
      </c>
      <c r="AT23">
        <v>20.000005000000002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2192.2951849999999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463</v>
      </c>
      <c r="L24">
        <v>363.42500000000001</v>
      </c>
      <c r="M24">
        <v>92</v>
      </c>
      <c r="N24">
        <v>118.125</v>
      </c>
      <c r="O24">
        <v>123.66562500000001</v>
      </c>
      <c r="P24">
        <v>125.59</v>
      </c>
      <c r="Q24">
        <v>9.6516999999999999</v>
      </c>
      <c r="R24">
        <v>42.390099999999997</v>
      </c>
      <c r="S24">
        <v>19.820499999999999</v>
      </c>
      <c r="T24">
        <v>0</v>
      </c>
      <c r="U24">
        <v>348.97500000000002</v>
      </c>
      <c r="V24">
        <v>9.73</v>
      </c>
      <c r="W24">
        <v>46.399079999999998</v>
      </c>
      <c r="X24">
        <v>147.515625</v>
      </c>
      <c r="Y24">
        <v>0</v>
      </c>
      <c r="Z24">
        <v>13.041600000000001</v>
      </c>
      <c r="AA24">
        <v>14.04936</v>
      </c>
      <c r="AB24">
        <v>3.3325</v>
      </c>
      <c r="AC24">
        <v>9.6778399999999998</v>
      </c>
      <c r="AD24">
        <v>0</v>
      </c>
      <c r="AE24">
        <v>16.478852</v>
      </c>
      <c r="AF24">
        <v>8.3810000000000002</v>
      </c>
      <c r="AG24">
        <v>43.147199999999998</v>
      </c>
      <c r="AH24">
        <v>44.130200000000002</v>
      </c>
      <c r="AI24">
        <v>0</v>
      </c>
      <c r="AJ24">
        <v>0</v>
      </c>
      <c r="AK24">
        <v>53.424900000000001</v>
      </c>
      <c r="AL24">
        <v>25.564</v>
      </c>
      <c r="AM24">
        <v>15.804048</v>
      </c>
      <c r="AN24">
        <v>0.66954999999999998</v>
      </c>
      <c r="AO24">
        <v>0</v>
      </c>
      <c r="AP24">
        <v>0</v>
      </c>
      <c r="AQ24">
        <v>12.537000000000001</v>
      </c>
      <c r="AR24">
        <v>40.847999999999999</v>
      </c>
      <c r="AS24">
        <v>32.553840000000001</v>
      </c>
      <c r="AT24">
        <v>20.000005000000002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2263.9275249999996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495</v>
      </c>
      <c r="L25">
        <v>363.42500000000001</v>
      </c>
      <c r="M25">
        <v>92</v>
      </c>
      <c r="N25">
        <v>118.125</v>
      </c>
      <c r="O25">
        <v>123.66562500000001</v>
      </c>
      <c r="P25">
        <v>125.59</v>
      </c>
      <c r="Q25">
        <v>9.6516999999999999</v>
      </c>
      <c r="R25">
        <v>42.390099999999997</v>
      </c>
      <c r="S25">
        <v>19.820499999999999</v>
      </c>
      <c r="T25">
        <v>0</v>
      </c>
      <c r="U25">
        <v>348.97500000000002</v>
      </c>
      <c r="V25">
        <v>9.73</v>
      </c>
      <c r="W25">
        <v>46.399079999999998</v>
      </c>
      <c r="X25">
        <v>147.515625</v>
      </c>
      <c r="Y25">
        <v>0</v>
      </c>
      <c r="Z25">
        <v>13.041600000000001</v>
      </c>
      <c r="AA25">
        <v>28.09872</v>
      </c>
      <c r="AB25">
        <v>13.17004</v>
      </c>
      <c r="AC25">
        <v>19.35568</v>
      </c>
      <c r="AD25">
        <v>0</v>
      </c>
      <c r="AE25">
        <v>16.478852</v>
      </c>
      <c r="AF25">
        <v>8.3810000000000002</v>
      </c>
      <c r="AG25">
        <v>43.147199999999998</v>
      </c>
      <c r="AH25">
        <v>59.661000000000001</v>
      </c>
      <c r="AI25">
        <v>0</v>
      </c>
      <c r="AJ25">
        <v>0</v>
      </c>
      <c r="AK25">
        <v>53.424900000000001</v>
      </c>
      <c r="AL25">
        <v>25.564</v>
      </c>
      <c r="AM25">
        <v>15.804048</v>
      </c>
      <c r="AN25">
        <v>0.66954999999999998</v>
      </c>
      <c r="AO25">
        <v>0</v>
      </c>
      <c r="AP25">
        <v>0</v>
      </c>
      <c r="AQ25">
        <v>12.537000000000001</v>
      </c>
      <c r="AR25">
        <v>34.223999999999997</v>
      </c>
      <c r="AS25">
        <v>21.523199999999999</v>
      </c>
      <c r="AT25">
        <v>20.000005000000002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2327.3684249999997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518</v>
      </c>
      <c r="L26">
        <v>363.42500000000001</v>
      </c>
      <c r="M26">
        <v>92</v>
      </c>
      <c r="N26">
        <v>118.125</v>
      </c>
      <c r="O26">
        <v>123.66562500000001</v>
      </c>
      <c r="P26">
        <v>124.5</v>
      </c>
      <c r="Q26">
        <v>9.6516999999999999</v>
      </c>
      <c r="R26">
        <v>42.390099999999997</v>
      </c>
      <c r="S26">
        <v>19.820499999999999</v>
      </c>
      <c r="T26">
        <v>0</v>
      </c>
      <c r="U26">
        <v>348.97500000000002</v>
      </c>
      <c r="V26">
        <v>9.73</v>
      </c>
      <c r="W26">
        <v>46.399079999999998</v>
      </c>
      <c r="X26">
        <v>147.515625</v>
      </c>
      <c r="Y26">
        <v>0</v>
      </c>
      <c r="Z26">
        <v>13.041600000000001</v>
      </c>
      <c r="AA26">
        <v>28.09872</v>
      </c>
      <c r="AB26">
        <v>26.34008</v>
      </c>
      <c r="AC26">
        <v>19.35568</v>
      </c>
      <c r="AD26">
        <v>9.1149000000000004</v>
      </c>
      <c r="AE26">
        <v>16.478852</v>
      </c>
      <c r="AF26">
        <v>16.762</v>
      </c>
      <c r="AG26">
        <v>43.147199999999998</v>
      </c>
      <c r="AH26">
        <v>93.563599999999994</v>
      </c>
      <c r="AI26">
        <v>0</v>
      </c>
      <c r="AJ26">
        <v>0</v>
      </c>
      <c r="AK26">
        <v>53.424900000000001</v>
      </c>
      <c r="AL26">
        <v>25.564</v>
      </c>
      <c r="AM26">
        <v>15.804048</v>
      </c>
      <c r="AN26">
        <v>0.66954999999999998</v>
      </c>
      <c r="AO26">
        <v>0</v>
      </c>
      <c r="AP26">
        <v>0</v>
      </c>
      <c r="AQ26">
        <v>37.610999999999997</v>
      </c>
      <c r="AR26">
        <v>34.223999999999997</v>
      </c>
      <c r="AS26">
        <v>21.523199999999999</v>
      </c>
      <c r="AT26">
        <v>20.000005000000002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2438.9209649999998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562</v>
      </c>
      <c r="L27">
        <v>385.42500000000001</v>
      </c>
      <c r="M27">
        <v>92</v>
      </c>
      <c r="N27">
        <v>118.125</v>
      </c>
      <c r="O27">
        <v>123.66562500000001</v>
      </c>
      <c r="P27">
        <v>124.5</v>
      </c>
      <c r="Q27">
        <v>9.9989000000000008</v>
      </c>
      <c r="R27">
        <v>42.390099999999997</v>
      </c>
      <c r="S27">
        <v>22.618219</v>
      </c>
      <c r="T27">
        <v>0</v>
      </c>
      <c r="U27">
        <v>348.97500000000002</v>
      </c>
      <c r="V27">
        <v>9.73</v>
      </c>
      <c r="W27">
        <v>46.399079999999998</v>
      </c>
      <c r="X27">
        <v>147.515625</v>
      </c>
      <c r="Y27">
        <v>0</v>
      </c>
      <c r="Z27">
        <v>13.041600000000001</v>
      </c>
      <c r="AA27">
        <v>42.14808</v>
      </c>
      <c r="AB27">
        <v>26.34008</v>
      </c>
      <c r="AC27">
        <v>19.35568</v>
      </c>
      <c r="AD27">
        <v>18.229800000000001</v>
      </c>
      <c r="AE27">
        <v>16.478852</v>
      </c>
      <c r="AF27">
        <v>25.143000000000001</v>
      </c>
      <c r="AG27">
        <v>43.147199999999998</v>
      </c>
      <c r="AH27">
        <v>93.563599999999994</v>
      </c>
      <c r="AI27">
        <v>0</v>
      </c>
      <c r="AJ27">
        <v>0</v>
      </c>
      <c r="AK27">
        <v>53.424900000000001</v>
      </c>
      <c r="AL27">
        <v>29.05</v>
      </c>
      <c r="AM27">
        <v>15.804048</v>
      </c>
      <c r="AN27">
        <v>0.66954999999999998</v>
      </c>
      <c r="AO27">
        <v>0</v>
      </c>
      <c r="AP27">
        <v>0</v>
      </c>
      <c r="AQ27">
        <v>50.148000000000003</v>
      </c>
      <c r="AR27">
        <v>34.223999999999997</v>
      </c>
      <c r="AS27">
        <v>21.523199999999999</v>
      </c>
      <c r="AT27">
        <v>20.000005000000002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2555.634144000001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580</v>
      </c>
      <c r="L28">
        <v>479.42500000000001</v>
      </c>
      <c r="M28">
        <v>92</v>
      </c>
      <c r="N28">
        <v>118.125</v>
      </c>
      <c r="O28">
        <v>123.66562500000001</v>
      </c>
      <c r="P28">
        <v>124.5</v>
      </c>
      <c r="Q28">
        <v>10.562799999999999</v>
      </c>
      <c r="R28">
        <v>36.384799999999998</v>
      </c>
      <c r="S28">
        <v>22.793600000000001</v>
      </c>
      <c r="T28">
        <v>0</v>
      </c>
      <c r="U28">
        <v>348.97500000000002</v>
      </c>
      <c r="V28">
        <v>9.73</v>
      </c>
      <c r="W28">
        <v>46.399079999999998</v>
      </c>
      <c r="X28">
        <v>147.515625</v>
      </c>
      <c r="Y28">
        <v>0</v>
      </c>
      <c r="Z28">
        <v>19.5624</v>
      </c>
      <c r="AA28">
        <v>42.14808</v>
      </c>
      <c r="AB28">
        <v>39.510120000000001</v>
      </c>
      <c r="AC28">
        <v>29.062808</v>
      </c>
      <c r="AD28">
        <v>18.272072000000001</v>
      </c>
      <c r="AE28">
        <v>32.957704</v>
      </c>
      <c r="AF28">
        <v>33.524000000000001</v>
      </c>
      <c r="AG28">
        <v>43.147199999999998</v>
      </c>
      <c r="AH28">
        <v>116.9545</v>
      </c>
      <c r="AI28">
        <v>0</v>
      </c>
      <c r="AJ28">
        <v>0</v>
      </c>
      <c r="AK28">
        <v>53.424900000000001</v>
      </c>
      <c r="AL28">
        <v>69.72</v>
      </c>
      <c r="AM28">
        <v>15.804048</v>
      </c>
      <c r="AN28">
        <v>0.66954999999999998</v>
      </c>
      <c r="AO28">
        <v>0</v>
      </c>
      <c r="AP28">
        <v>0</v>
      </c>
      <c r="AQ28">
        <v>50.148000000000003</v>
      </c>
      <c r="AR28">
        <v>34.223999999999997</v>
      </c>
      <c r="AS28">
        <v>21.523199999999999</v>
      </c>
      <c r="AT28">
        <v>20.000005000000002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2780.7291169999999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601.89949999999999</v>
      </c>
      <c r="L29">
        <v>574.65509999999995</v>
      </c>
      <c r="M29">
        <v>92</v>
      </c>
      <c r="N29">
        <v>118.125</v>
      </c>
      <c r="O29">
        <v>123.66562500000001</v>
      </c>
      <c r="P29">
        <v>118.5</v>
      </c>
      <c r="Q29">
        <v>10.91</v>
      </c>
      <c r="R29">
        <v>42.016483000000001</v>
      </c>
      <c r="S29">
        <v>26.213633999999999</v>
      </c>
      <c r="T29">
        <v>0</v>
      </c>
      <c r="U29">
        <v>348.97500000000002</v>
      </c>
      <c r="V29">
        <v>9.73</v>
      </c>
      <c r="W29">
        <v>46.399079999999998</v>
      </c>
      <c r="X29">
        <v>147.515625</v>
      </c>
      <c r="Y29">
        <v>0</v>
      </c>
      <c r="Z29">
        <v>19.5624</v>
      </c>
      <c r="AA29">
        <v>42.14808</v>
      </c>
      <c r="AB29">
        <v>39.510120000000001</v>
      </c>
      <c r="AC29">
        <v>29.062808</v>
      </c>
      <c r="AD29">
        <v>27.408107999999999</v>
      </c>
      <c r="AE29">
        <v>32.957704</v>
      </c>
      <c r="AF29">
        <v>33.524000000000001</v>
      </c>
      <c r="AG29">
        <v>43.147199999999998</v>
      </c>
      <c r="AH29">
        <v>116.9545</v>
      </c>
      <c r="AI29">
        <v>0</v>
      </c>
      <c r="AJ29">
        <v>0</v>
      </c>
      <c r="AK29">
        <v>53.424900000000001</v>
      </c>
      <c r="AL29">
        <v>69.72</v>
      </c>
      <c r="AM29">
        <v>15.804048</v>
      </c>
      <c r="AN29">
        <v>0.66954999999999998</v>
      </c>
      <c r="AO29">
        <v>0</v>
      </c>
      <c r="AP29">
        <v>0</v>
      </c>
      <c r="AQ29">
        <v>50.148000000000003</v>
      </c>
      <c r="AR29">
        <v>34.223999999999997</v>
      </c>
      <c r="AS29">
        <v>32.553840000000001</v>
      </c>
      <c r="AT29">
        <v>20.000005000000002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2921.4243099999999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601.89949999999999</v>
      </c>
      <c r="L30">
        <v>653.15009999999995</v>
      </c>
      <c r="M30">
        <v>92</v>
      </c>
      <c r="N30">
        <v>118.125</v>
      </c>
      <c r="O30">
        <v>123.66562500000001</v>
      </c>
      <c r="P30">
        <v>118.5</v>
      </c>
      <c r="Q30">
        <v>10.91</v>
      </c>
      <c r="R30">
        <v>42.390099999999997</v>
      </c>
      <c r="S30">
        <v>26.3901</v>
      </c>
      <c r="T30">
        <v>0</v>
      </c>
      <c r="U30">
        <v>348.97500000000002</v>
      </c>
      <c r="V30">
        <v>9.73</v>
      </c>
      <c r="W30">
        <v>46.399079999999998</v>
      </c>
      <c r="X30">
        <v>147.515625</v>
      </c>
      <c r="Y30">
        <v>0</v>
      </c>
      <c r="Z30">
        <v>19.5624</v>
      </c>
      <c r="AA30">
        <v>42.14808</v>
      </c>
      <c r="AB30">
        <v>39.510120000000001</v>
      </c>
      <c r="AC30">
        <v>29.062808</v>
      </c>
      <c r="AD30">
        <v>27.408107999999999</v>
      </c>
      <c r="AE30">
        <v>32.957704</v>
      </c>
      <c r="AF30">
        <v>33.524000000000001</v>
      </c>
      <c r="AG30">
        <v>43.147199999999998</v>
      </c>
      <c r="AH30">
        <v>116.9545</v>
      </c>
      <c r="AI30">
        <v>0</v>
      </c>
      <c r="AJ30">
        <v>0</v>
      </c>
      <c r="AK30">
        <v>53.424900000000001</v>
      </c>
      <c r="AL30">
        <v>69.72</v>
      </c>
      <c r="AM30">
        <v>15.804048</v>
      </c>
      <c r="AN30">
        <v>0.66954999999999998</v>
      </c>
      <c r="AO30">
        <v>0</v>
      </c>
      <c r="AP30">
        <v>0</v>
      </c>
      <c r="AQ30">
        <v>50.148000000000003</v>
      </c>
      <c r="AR30">
        <v>34.223999999999997</v>
      </c>
      <c r="AS30">
        <v>32.553840000000001</v>
      </c>
      <c r="AT30">
        <v>20.000005000000002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3000.4693929999999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601.89949999999999</v>
      </c>
      <c r="L31">
        <v>653.15009999999995</v>
      </c>
      <c r="M31">
        <v>92</v>
      </c>
      <c r="N31">
        <v>118.125</v>
      </c>
      <c r="O31">
        <v>123.66562500000001</v>
      </c>
      <c r="P31">
        <v>118.5</v>
      </c>
      <c r="Q31">
        <v>10.91</v>
      </c>
      <c r="R31">
        <v>42.390099999999997</v>
      </c>
      <c r="S31">
        <v>26.3901</v>
      </c>
      <c r="T31">
        <v>0</v>
      </c>
      <c r="U31">
        <v>348.97500000000002</v>
      </c>
      <c r="V31">
        <v>9.73</v>
      </c>
      <c r="W31">
        <v>46.399079999999998</v>
      </c>
      <c r="X31">
        <v>147.515625</v>
      </c>
      <c r="Y31">
        <v>0</v>
      </c>
      <c r="Z31">
        <v>19.5624</v>
      </c>
      <c r="AA31">
        <v>42.14808</v>
      </c>
      <c r="AB31">
        <v>39.510120000000001</v>
      </c>
      <c r="AC31">
        <v>29.062808</v>
      </c>
      <c r="AD31">
        <v>27.408107999999999</v>
      </c>
      <c r="AE31">
        <v>32.957704</v>
      </c>
      <c r="AF31">
        <v>33.524000000000001</v>
      </c>
      <c r="AG31">
        <v>43.147199999999998</v>
      </c>
      <c r="AH31">
        <v>116.9545</v>
      </c>
      <c r="AI31">
        <v>0</v>
      </c>
      <c r="AJ31">
        <v>0</v>
      </c>
      <c r="AK31">
        <v>53.424900000000001</v>
      </c>
      <c r="AL31">
        <v>69.72</v>
      </c>
      <c r="AM31">
        <v>15.804048</v>
      </c>
      <c r="AN31">
        <v>0.66954999999999998</v>
      </c>
      <c r="AO31">
        <v>0</v>
      </c>
      <c r="AP31">
        <v>0</v>
      </c>
      <c r="AQ31">
        <v>50.148000000000003</v>
      </c>
      <c r="AR31">
        <v>34.223999999999997</v>
      </c>
      <c r="AS31">
        <v>26.904</v>
      </c>
      <c r="AT31">
        <v>20.000005000000002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2994.8195529999998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656.74824899999999</v>
      </c>
      <c r="L32">
        <v>652.65</v>
      </c>
      <c r="M32">
        <v>92</v>
      </c>
      <c r="N32">
        <v>118.125</v>
      </c>
      <c r="O32">
        <v>123.66562500000001</v>
      </c>
      <c r="P32">
        <v>118.5</v>
      </c>
      <c r="Q32">
        <v>10.91</v>
      </c>
      <c r="R32">
        <v>42.390099999999997</v>
      </c>
      <c r="S32">
        <v>26.3901</v>
      </c>
      <c r="T32">
        <v>0</v>
      </c>
      <c r="U32">
        <v>348.97500000000002</v>
      </c>
      <c r="V32">
        <v>9.73</v>
      </c>
      <c r="W32">
        <v>46.399079999999998</v>
      </c>
      <c r="X32">
        <v>147.515625</v>
      </c>
      <c r="Y32">
        <v>0</v>
      </c>
      <c r="Z32">
        <v>19.5624</v>
      </c>
      <c r="AA32">
        <v>42.14808</v>
      </c>
      <c r="AB32">
        <v>39.510120000000001</v>
      </c>
      <c r="AC32">
        <v>29.062808</v>
      </c>
      <c r="AD32">
        <v>27.408107999999999</v>
      </c>
      <c r="AE32">
        <v>32.957704</v>
      </c>
      <c r="AF32">
        <v>33.524000000000001</v>
      </c>
      <c r="AG32">
        <v>43.147199999999998</v>
      </c>
      <c r="AH32">
        <v>116.9545</v>
      </c>
      <c r="AI32">
        <v>0</v>
      </c>
      <c r="AJ32">
        <v>0</v>
      </c>
      <c r="AK32">
        <v>53.424900000000001</v>
      </c>
      <c r="AL32">
        <v>69.72</v>
      </c>
      <c r="AM32">
        <v>15.804048</v>
      </c>
      <c r="AN32">
        <v>0.66954999999999998</v>
      </c>
      <c r="AO32">
        <v>0</v>
      </c>
      <c r="AP32">
        <v>0</v>
      </c>
      <c r="AQ32">
        <v>50.148000000000003</v>
      </c>
      <c r="AR32">
        <v>34.223999999999997</v>
      </c>
      <c r="AS32">
        <v>26.904</v>
      </c>
      <c r="AT32">
        <v>20.000005000000002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3049.1682019999998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656.89949999999999</v>
      </c>
      <c r="L33">
        <v>652.65</v>
      </c>
      <c r="M33">
        <v>52.5</v>
      </c>
      <c r="N33">
        <v>118.125</v>
      </c>
      <c r="O33">
        <v>123.66562500000001</v>
      </c>
      <c r="P33">
        <v>118.5</v>
      </c>
      <c r="Q33">
        <v>10.91</v>
      </c>
      <c r="R33">
        <v>42.390099999999997</v>
      </c>
      <c r="S33">
        <v>26.3901</v>
      </c>
      <c r="T33">
        <v>0</v>
      </c>
      <c r="U33">
        <v>348.97500000000002</v>
      </c>
      <c r="V33">
        <v>9.73</v>
      </c>
      <c r="W33">
        <v>46.399079999999998</v>
      </c>
      <c r="X33">
        <v>147.515625</v>
      </c>
      <c r="Y33">
        <v>0</v>
      </c>
      <c r="Z33">
        <v>19.5624</v>
      </c>
      <c r="AA33">
        <v>42.14808</v>
      </c>
      <c r="AB33">
        <v>39.510120000000001</v>
      </c>
      <c r="AC33">
        <v>29.062808</v>
      </c>
      <c r="AD33">
        <v>27.408107999999999</v>
      </c>
      <c r="AE33">
        <v>32.957704</v>
      </c>
      <c r="AF33">
        <v>33.524000000000001</v>
      </c>
      <c r="AG33">
        <v>43.147199999999998</v>
      </c>
      <c r="AH33">
        <v>116.9545</v>
      </c>
      <c r="AI33">
        <v>0</v>
      </c>
      <c r="AJ33">
        <v>0</v>
      </c>
      <c r="AK33">
        <v>53.424900000000001</v>
      </c>
      <c r="AL33">
        <v>69.72</v>
      </c>
      <c r="AM33">
        <v>15.804048</v>
      </c>
      <c r="AN33">
        <v>0.66954999999999998</v>
      </c>
      <c r="AO33">
        <v>0</v>
      </c>
      <c r="AP33">
        <v>0</v>
      </c>
      <c r="AQ33">
        <v>50.148000000000003</v>
      </c>
      <c r="AR33">
        <v>40.847999999999999</v>
      </c>
      <c r="AS33">
        <v>26.904</v>
      </c>
      <c r="AT33">
        <v>20.000005000000002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3016.4434529999999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601.99958700000002</v>
      </c>
      <c r="L34">
        <v>633.91999999999996</v>
      </c>
      <c r="M34">
        <v>52.5</v>
      </c>
      <c r="N34">
        <v>118.125</v>
      </c>
      <c r="O34">
        <v>123.66562500000001</v>
      </c>
      <c r="P34">
        <v>118.5</v>
      </c>
      <c r="Q34">
        <v>10.91</v>
      </c>
      <c r="R34">
        <v>42.390099999999997</v>
      </c>
      <c r="S34">
        <v>26.3901</v>
      </c>
      <c r="T34">
        <v>0</v>
      </c>
      <c r="U34">
        <v>348.97500000000002</v>
      </c>
      <c r="V34">
        <v>9.73</v>
      </c>
      <c r="W34">
        <v>46.399079999999998</v>
      </c>
      <c r="X34">
        <v>147.515625</v>
      </c>
      <c r="Y34">
        <v>0</v>
      </c>
      <c r="Z34">
        <v>6.5208000000000004</v>
      </c>
      <c r="AA34">
        <v>42.14808</v>
      </c>
      <c r="AB34">
        <v>39.510120000000001</v>
      </c>
      <c r="AC34">
        <v>19.35568</v>
      </c>
      <c r="AD34">
        <v>18.272072000000001</v>
      </c>
      <c r="AE34">
        <v>16.478852</v>
      </c>
      <c r="AF34">
        <v>16.762</v>
      </c>
      <c r="AG34">
        <v>43.147199999999998</v>
      </c>
      <c r="AH34">
        <v>93.563599999999994</v>
      </c>
      <c r="AI34">
        <v>0</v>
      </c>
      <c r="AJ34">
        <v>0</v>
      </c>
      <c r="AK34">
        <v>53.424900000000001</v>
      </c>
      <c r="AL34">
        <v>25.564</v>
      </c>
      <c r="AM34">
        <v>15.804048</v>
      </c>
      <c r="AN34">
        <v>0.66954999999999998</v>
      </c>
      <c r="AO34">
        <v>0</v>
      </c>
      <c r="AP34">
        <v>0</v>
      </c>
      <c r="AQ34">
        <v>50.148000000000003</v>
      </c>
      <c r="AR34">
        <v>40.847999999999999</v>
      </c>
      <c r="AS34">
        <v>26.904</v>
      </c>
      <c r="AT34">
        <v>20.000005000000002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2810.1410240000005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601.89949999999999</v>
      </c>
      <c r="L35">
        <v>545.42499999999995</v>
      </c>
      <c r="M35">
        <v>52.5</v>
      </c>
      <c r="N35">
        <v>118.125</v>
      </c>
      <c r="O35">
        <v>123.66562500000001</v>
      </c>
      <c r="P35">
        <v>118.5</v>
      </c>
      <c r="Q35">
        <v>10.91</v>
      </c>
      <c r="R35">
        <v>42.390099999999997</v>
      </c>
      <c r="S35">
        <v>26.3901</v>
      </c>
      <c r="T35">
        <v>0</v>
      </c>
      <c r="U35">
        <v>348.97500000000002</v>
      </c>
      <c r="V35">
        <v>9.73</v>
      </c>
      <c r="W35">
        <v>46.399079999999998</v>
      </c>
      <c r="X35">
        <v>147.515625</v>
      </c>
      <c r="Y35">
        <v>0</v>
      </c>
      <c r="Z35">
        <v>6.5208000000000004</v>
      </c>
      <c r="AA35">
        <v>28.09872</v>
      </c>
      <c r="AB35">
        <v>39.510120000000001</v>
      </c>
      <c r="AC35">
        <v>19.35568</v>
      </c>
      <c r="AD35">
        <v>7.9260000000000002</v>
      </c>
      <c r="AE35">
        <v>16.478852</v>
      </c>
      <c r="AF35">
        <v>8.3810000000000002</v>
      </c>
      <c r="AG35">
        <v>43.147199999999998</v>
      </c>
      <c r="AH35">
        <v>60.607999999999997</v>
      </c>
      <c r="AI35">
        <v>0</v>
      </c>
      <c r="AJ35">
        <v>0</v>
      </c>
      <c r="AK35">
        <v>53.424900000000001</v>
      </c>
      <c r="AL35">
        <v>25.564</v>
      </c>
      <c r="AM35">
        <v>15.804048</v>
      </c>
      <c r="AN35">
        <v>0.66954999999999998</v>
      </c>
      <c r="AO35">
        <v>0</v>
      </c>
      <c r="AP35">
        <v>0</v>
      </c>
      <c r="AQ35">
        <v>37.610999999999997</v>
      </c>
      <c r="AR35">
        <v>34.223999999999997</v>
      </c>
      <c r="AS35">
        <v>29.5944</v>
      </c>
      <c r="AT35">
        <v>20.000005000000002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2639.3433049999999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601.89949999999999</v>
      </c>
      <c r="L36">
        <v>465.42500000000001</v>
      </c>
      <c r="M36">
        <v>52.5</v>
      </c>
      <c r="N36">
        <v>118.125</v>
      </c>
      <c r="O36">
        <v>123.66562500000001</v>
      </c>
      <c r="P36">
        <v>118.5</v>
      </c>
      <c r="Q36">
        <v>9.9641120000000001</v>
      </c>
      <c r="R36">
        <v>42.390099999999997</v>
      </c>
      <c r="S36">
        <v>22.793600000000001</v>
      </c>
      <c r="T36">
        <v>0</v>
      </c>
      <c r="U36">
        <v>348.97500000000002</v>
      </c>
      <c r="V36">
        <v>9.73</v>
      </c>
      <c r="W36">
        <v>46.399079999999998</v>
      </c>
      <c r="X36">
        <v>147.515625</v>
      </c>
      <c r="Y36">
        <v>0</v>
      </c>
      <c r="Z36">
        <v>6.5208000000000004</v>
      </c>
      <c r="AA36">
        <v>14.04936</v>
      </c>
      <c r="AB36">
        <v>26.34008</v>
      </c>
      <c r="AC36">
        <v>19.35568</v>
      </c>
      <c r="AD36">
        <v>0</v>
      </c>
      <c r="AE36">
        <v>16.478852</v>
      </c>
      <c r="AF36">
        <v>8.3810000000000002</v>
      </c>
      <c r="AG36">
        <v>43.147199999999998</v>
      </c>
      <c r="AH36">
        <v>60.607999999999997</v>
      </c>
      <c r="AI36">
        <v>0</v>
      </c>
      <c r="AJ36">
        <v>0</v>
      </c>
      <c r="AK36">
        <v>53.424900000000001</v>
      </c>
      <c r="AL36">
        <v>25.564</v>
      </c>
      <c r="AM36">
        <v>15.804048</v>
      </c>
      <c r="AN36">
        <v>0.66954999999999998</v>
      </c>
      <c r="AO36">
        <v>0</v>
      </c>
      <c r="AP36">
        <v>0</v>
      </c>
      <c r="AQ36">
        <v>37.610999999999997</v>
      </c>
      <c r="AR36">
        <v>34.223999999999997</v>
      </c>
      <c r="AS36">
        <v>29.5944</v>
      </c>
      <c r="AT36">
        <v>20.000005000000002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2519.6555169999992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601.89949999999999</v>
      </c>
      <c r="L37">
        <v>395.42500000000001</v>
      </c>
      <c r="M37">
        <v>52.5</v>
      </c>
      <c r="N37">
        <v>118.125</v>
      </c>
      <c r="O37">
        <v>123.66562500000001</v>
      </c>
      <c r="P37">
        <v>118.5</v>
      </c>
      <c r="Q37">
        <v>9.9989000000000008</v>
      </c>
      <c r="R37">
        <v>42.390099999999997</v>
      </c>
      <c r="S37">
        <v>23.406516</v>
      </c>
      <c r="T37">
        <v>0</v>
      </c>
      <c r="U37">
        <v>348.97500000000002</v>
      </c>
      <c r="V37">
        <v>9.73</v>
      </c>
      <c r="W37">
        <v>46.399079999999998</v>
      </c>
      <c r="X37">
        <v>147.515625</v>
      </c>
      <c r="Y37">
        <v>0</v>
      </c>
      <c r="Z37">
        <v>6.5208000000000004</v>
      </c>
      <c r="AA37">
        <v>14.04936</v>
      </c>
      <c r="AB37">
        <v>26.34008</v>
      </c>
      <c r="AC37">
        <v>9.6778399999999998</v>
      </c>
      <c r="AD37">
        <v>0</v>
      </c>
      <c r="AE37">
        <v>16.478852</v>
      </c>
      <c r="AF37">
        <v>8.3810000000000002</v>
      </c>
      <c r="AG37">
        <v>43.147199999999998</v>
      </c>
      <c r="AH37">
        <v>37.880000000000003</v>
      </c>
      <c r="AI37">
        <v>0</v>
      </c>
      <c r="AJ37">
        <v>0</v>
      </c>
      <c r="AK37">
        <v>53.424900000000001</v>
      </c>
      <c r="AL37">
        <v>25.564</v>
      </c>
      <c r="AM37">
        <v>15.804048</v>
      </c>
      <c r="AN37">
        <v>0.66954999999999998</v>
      </c>
      <c r="AO37">
        <v>0</v>
      </c>
      <c r="AP37">
        <v>0</v>
      </c>
      <c r="AQ37">
        <v>25.074000000000002</v>
      </c>
      <c r="AR37">
        <v>34.223999999999997</v>
      </c>
      <c r="AS37">
        <v>29.5944</v>
      </c>
      <c r="AT37">
        <v>20.000005000000002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2405.360381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601.89949999999999</v>
      </c>
      <c r="L38">
        <v>385.42500000000001</v>
      </c>
      <c r="M38">
        <v>52.5</v>
      </c>
      <c r="N38">
        <v>118.125</v>
      </c>
      <c r="O38">
        <v>123.66562500000001</v>
      </c>
      <c r="P38">
        <v>118.5</v>
      </c>
      <c r="Q38">
        <v>9.9989000000000008</v>
      </c>
      <c r="R38">
        <v>37.213000000000001</v>
      </c>
      <c r="S38">
        <v>23.417000000000002</v>
      </c>
      <c r="T38">
        <v>0</v>
      </c>
      <c r="U38">
        <v>348.97500000000002</v>
      </c>
      <c r="V38">
        <v>9.73</v>
      </c>
      <c r="W38">
        <v>46.399079999999998</v>
      </c>
      <c r="X38">
        <v>147.515625</v>
      </c>
      <c r="Y38">
        <v>0</v>
      </c>
      <c r="Z38">
        <v>6.5208000000000004</v>
      </c>
      <c r="AA38">
        <v>14.04936</v>
      </c>
      <c r="AB38">
        <v>26.34008</v>
      </c>
      <c r="AC38">
        <v>0</v>
      </c>
      <c r="AD38">
        <v>0</v>
      </c>
      <c r="AE38">
        <v>16.478852</v>
      </c>
      <c r="AF38">
        <v>8.3810000000000002</v>
      </c>
      <c r="AG38">
        <v>43.147199999999998</v>
      </c>
      <c r="AH38">
        <v>18.940000000000001</v>
      </c>
      <c r="AI38">
        <v>0</v>
      </c>
      <c r="AJ38">
        <v>0</v>
      </c>
      <c r="AK38">
        <v>53.424900000000001</v>
      </c>
      <c r="AL38">
        <v>25.564</v>
      </c>
      <c r="AM38">
        <v>15.804048</v>
      </c>
      <c r="AN38">
        <v>0.66954999999999998</v>
      </c>
      <c r="AO38">
        <v>0</v>
      </c>
      <c r="AP38">
        <v>0</v>
      </c>
      <c r="AQ38">
        <v>25.074000000000002</v>
      </c>
      <c r="AR38">
        <v>34.223999999999997</v>
      </c>
      <c r="AS38">
        <v>29.5944</v>
      </c>
      <c r="AT38">
        <v>20.000005000000002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2361.5759249999996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601.89949999999999</v>
      </c>
      <c r="L39">
        <v>385.42500000000001</v>
      </c>
      <c r="M39">
        <v>52.5</v>
      </c>
      <c r="N39">
        <v>118.125</v>
      </c>
      <c r="O39">
        <v>123.66562500000001</v>
      </c>
      <c r="P39">
        <v>118.5</v>
      </c>
      <c r="Q39">
        <v>9.9989000000000008</v>
      </c>
      <c r="R39">
        <v>37.213000000000001</v>
      </c>
      <c r="S39">
        <v>23.417000000000002</v>
      </c>
      <c r="T39">
        <v>0</v>
      </c>
      <c r="U39">
        <v>348.97500000000002</v>
      </c>
      <c r="V39">
        <v>9.73</v>
      </c>
      <c r="W39">
        <v>46.399079999999998</v>
      </c>
      <c r="X39">
        <v>147.515625</v>
      </c>
      <c r="Y39">
        <v>0</v>
      </c>
      <c r="Z39">
        <v>13.041600000000001</v>
      </c>
      <c r="AA39">
        <v>14.04936</v>
      </c>
      <c r="AB39">
        <v>13.17004</v>
      </c>
      <c r="AC39">
        <v>0</v>
      </c>
      <c r="AD39">
        <v>0</v>
      </c>
      <c r="AE39">
        <v>16.478852</v>
      </c>
      <c r="AF39">
        <v>8.3810000000000002</v>
      </c>
      <c r="AG39">
        <v>43.147199999999998</v>
      </c>
      <c r="AH39">
        <v>0</v>
      </c>
      <c r="AI39">
        <v>0</v>
      </c>
      <c r="AJ39">
        <v>0</v>
      </c>
      <c r="AK39">
        <v>53.424900000000001</v>
      </c>
      <c r="AL39">
        <v>25.564</v>
      </c>
      <c r="AM39">
        <v>15.804048</v>
      </c>
      <c r="AN39">
        <v>0.66954999999999998</v>
      </c>
      <c r="AO39">
        <v>0</v>
      </c>
      <c r="AP39">
        <v>0</v>
      </c>
      <c r="AQ39">
        <v>12.537000000000001</v>
      </c>
      <c r="AR39">
        <v>34.223999999999997</v>
      </c>
      <c r="AS39">
        <v>29.5944</v>
      </c>
      <c r="AT39">
        <v>20.000005000000002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2323.4496849999996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601.89949999999999</v>
      </c>
      <c r="L40">
        <v>445.42500000000001</v>
      </c>
      <c r="M40">
        <v>52.5</v>
      </c>
      <c r="N40">
        <v>118.125</v>
      </c>
      <c r="O40">
        <v>123.66562500000001</v>
      </c>
      <c r="P40">
        <v>118.5</v>
      </c>
      <c r="Q40">
        <v>9.9989000000000008</v>
      </c>
      <c r="R40">
        <v>37.213000000000001</v>
      </c>
      <c r="S40">
        <v>23.417000000000002</v>
      </c>
      <c r="T40">
        <v>0</v>
      </c>
      <c r="U40">
        <v>348.97500000000002</v>
      </c>
      <c r="V40">
        <v>9.73</v>
      </c>
      <c r="W40">
        <v>46.399079999999998</v>
      </c>
      <c r="X40">
        <v>147.515625</v>
      </c>
      <c r="Y40">
        <v>0</v>
      </c>
      <c r="Z40">
        <v>13.041600000000001</v>
      </c>
      <c r="AA40">
        <v>14.04936</v>
      </c>
      <c r="AB40">
        <v>13.17004</v>
      </c>
      <c r="AC40">
        <v>0</v>
      </c>
      <c r="AD40">
        <v>0</v>
      </c>
      <c r="AE40">
        <v>16.478852</v>
      </c>
      <c r="AF40">
        <v>8.3810000000000002</v>
      </c>
      <c r="AG40">
        <v>43.147199999999998</v>
      </c>
      <c r="AH40">
        <v>0</v>
      </c>
      <c r="AI40">
        <v>0</v>
      </c>
      <c r="AJ40">
        <v>0</v>
      </c>
      <c r="AK40">
        <v>53.424900000000001</v>
      </c>
      <c r="AL40">
        <v>25.564</v>
      </c>
      <c r="AM40">
        <v>15.804048</v>
      </c>
      <c r="AN40">
        <v>0.66954999999999998</v>
      </c>
      <c r="AO40">
        <v>0</v>
      </c>
      <c r="AP40">
        <v>0</v>
      </c>
      <c r="AQ40">
        <v>12.537000000000001</v>
      </c>
      <c r="AR40">
        <v>34.223999999999997</v>
      </c>
      <c r="AS40">
        <v>29.5944</v>
      </c>
      <c r="AT40">
        <v>20.000005000000002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2383.4496849999996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601.89949999999999</v>
      </c>
      <c r="L41">
        <v>465.42500000000001</v>
      </c>
      <c r="M41">
        <v>52.5</v>
      </c>
      <c r="N41">
        <v>118.125</v>
      </c>
      <c r="O41">
        <v>123.66562500000001</v>
      </c>
      <c r="P41">
        <v>118.5</v>
      </c>
      <c r="Q41">
        <v>9.9989000000000008</v>
      </c>
      <c r="R41">
        <v>37.213000000000001</v>
      </c>
      <c r="S41">
        <v>23.417000000000002</v>
      </c>
      <c r="T41">
        <v>0</v>
      </c>
      <c r="U41">
        <v>348.97500000000002</v>
      </c>
      <c r="V41">
        <v>9.73</v>
      </c>
      <c r="W41">
        <v>46.399079999999998</v>
      </c>
      <c r="X41">
        <v>147.515625</v>
      </c>
      <c r="Y41">
        <v>0</v>
      </c>
      <c r="Z41">
        <v>13.041600000000001</v>
      </c>
      <c r="AA41">
        <v>14.04936</v>
      </c>
      <c r="AB41">
        <v>13.17004</v>
      </c>
      <c r="AC41">
        <v>0</v>
      </c>
      <c r="AD41">
        <v>0</v>
      </c>
      <c r="AE41">
        <v>16.478852</v>
      </c>
      <c r="AF41">
        <v>8.3810000000000002</v>
      </c>
      <c r="AG41">
        <v>43.147199999999998</v>
      </c>
      <c r="AH41">
        <v>0</v>
      </c>
      <c r="AI41">
        <v>0</v>
      </c>
      <c r="AJ41">
        <v>0</v>
      </c>
      <c r="AK41">
        <v>53.424900000000001</v>
      </c>
      <c r="AL41">
        <v>25.564</v>
      </c>
      <c r="AM41">
        <v>15.804048</v>
      </c>
      <c r="AN41">
        <v>0.66954999999999998</v>
      </c>
      <c r="AO41">
        <v>0</v>
      </c>
      <c r="AP41">
        <v>0.89670000000000005</v>
      </c>
      <c r="AQ41">
        <v>12.537000000000001</v>
      </c>
      <c r="AR41">
        <v>34.223999999999997</v>
      </c>
      <c r="AS41">
        <v>29.5944</v>
      </c>
      <c r="AT41">
        <v>20.000005000000002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2404.3463849999994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587</v>
      </c>
      <c r="L42">
        <v>475.42500000000001</v>
      </c>
      <c r="M42">
        <v>52.5</v>
      </c>
      <c r="N42">
        <v>118.125</v>
      </c>
      <c r="O42">
        <v>123.66562500000001</v>
      </c>
      <c r="P42">
        <v>118.5</v>
      </c>
      <c r="Q42">
        <v>9.9989000000000008</v>
      </c>
      <c r="R42">
        <v>37.213000000000001</v>
      </c>
      <c r="S42">
        <v>23.417000000000002</v>
      </c>
      <c r="T42">
        <v>0</v>
      </c>
      <c r="U42">
        <v>348.97500000000002</v>
      </c>
      <c r="V42">
        <v>9.73</v>
      </c>
      <c r="W42">
        <v>46.399079999999998</v>
      </c>
      <c r="X42">
        <v>147.515625</v>
      </c>
      <c r="Y42">
        <v>0</v>
      </c>
      <c r="Z42">
        <v>13.041600000000001</v>
      </c>
      <c r="AA42">
        <v>14.04936</v>
      </c>
      <c r="AB42">
        <v>13.17004</v>
      </c>
      <c r="AC42">
        <v>0</v>
      </c>
      <c r="AD42">
        <v>0</v>
      </c>
      <c r="AE42">
        <v>16.478852</v>
      </c>
      <c r="AF42">
        <v>8.3810000000000002</v>
      </c>
      <c r="AG42">
        <v>43.147199999999998</v>
      </c>
      <c r="AH42">
        <v>0</v>
      </c>
      <c r="AI42">
        <v>0</v>
      </c>
      <c r="AJ42">
        <v>0</v>
      </c>
      <c r="AK42">
        <v>53.424900000000001</v>
      </c>
      <c r="AL42">
        <v>25.564</v>
      </c>
      <c r="AM42">
        <v>15.804048</v>
      </c>
      <c r="AN42">
        <v>0.66954999999999998</v>
      </c>
      <c r="AO42">
        <v>0</v>
      </c>
      <c r="AP42">
        <v>0.89670000000000005</v>
      </c>
      <c r="AQ42">
        <v>12.537000000000001</v>
      </c>
      <c r="AR42">
        <v>34.223999999999997</v>
      </c>
      <c r="AS42">
        <v>29.5944</v>
      </c>
      <c r="AT42">
        <v>20.000005000000002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2399.4468849999989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562</v>
      </c>
      <c r="L43">
        <v>485.42500000000001</v>
      </c>
      <c r="M43">
        <v>52.5</v>
      </c>
      <c r="N43">
        <v>118.125</v>
      </c>
      <c r="O43">
        <v>123.66562500000001</v>
      </c>
      <c r="P43">
        <v>118.5</v>
      </c>
      <c r="Q43">
        <v>9.9989000000000008</v>
      </c>
      <c r="R43">
        <v>37.213000000000001</v>
      </c>
      <c r="S43">
        <v>23.417000000000002</v>
      </c>
      <c r="T43">
        <v>0</v>
      </c>
      <c r="U43">
        <v>348.97500000000002</v>
      </c>
      <c r="V43">
        <v>9.73</v>
      </c>
      <c r="W43">
        <v>46.399079999999998</v>
      </c>
      <c r="X43">
        <v>147.515625</v>
      </c>
      <c r="Y43">
        <v>0</v>
      </c>
      <c r="Z43">
        <v>13.041600000000001</v>
      </c>
      <c r="AA43">
        <v>0</v>
      </c>
      <c r="AB43">
        <v>13.17004</v>
      </c>
      <c r="AC43">
        <v>0</v>
      </c>
      <c r="AD43">
        <v>0</v>
      </c>
      <c r="AE43">
        <v>16.478852</v>
      </c>
      <c r="AF43">
        <v>8.3810000000000002</v>
      </c>
      <c r="AG43">
        <v>43.147199999999998</v>
      </c>
      <c r="AH43">
        <v>0</v>
      </c>
      <c r="AI43">
        <v>0</v>
      </c>
      <c r="AJ43">
        <v>0</v>
      </c>
      <c r="AK43">
        <v>53.424900000000001</v>
      </c>
      <c r="AL43">
        <v>25.564</v>
      </c>
      <c r="AM43">
        <v>15.804048</v>
      </c>
      <c r="AN43">
        <v>0.66954999999999998</v>
      </c>
      <c r="AO43">
        <v>0</v>
      </c>
      <c r="AP43">
        <v>6.0206999999999997</v>
      </c>
      <c r="AQ43">
        <v>0</v>
      </c>
      <c r="AR43">
        <v>40.847999999999999</v>
      </c>
      <c r="AS43">
        <v>26.904</v>
      </c>
      <c r="AT43">
        <v>20.000005000000002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2366.9181249999992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536</v>
      </c>
      <c r="L44">
        <v>485.42500000000001</v>
      </c>
      <c r="M44">
        <v>52.5</v>
      </c>
      <c r="N44">
        <v>118.125</v>
      </c>
      <c r="O44">
        <v>123.66562500000001</v>
      </c>
      <c r="P44">
        <v>118.5</v>
      </c>
      <c r="Q44">
        <v>9.9989000000000008</v>
      </c>
      <c r="R44">
        <v>37.213000000000001</v>
      </c>
      <c r="S44">
        <v>23.417000000000002</v>
      </c>
      <c r="T44">
        <v>0</v>
      </c>
      <c r="U44">
        <v>348.97500000000002</v>
      </c>
      <c r="V44">
        <v>9.73</v>
      </c>
      <c r="W44">
        <v>46.399079999999998</v>
      </c>
      <c r="X44">
        <v>147.515625</v>
      </c>
      <c r="Y44">
        <v>0</v>
      </c>
      <c r="Z44">
        <v>13.041600000000001</v>
      </c>
      <c r="AA44">
        <v>0</v>
      </c>
      <c r="AB44">
        <v>0</v>
      </c>
      <c r="AC44">
        <v>0</v>
      </c>
      <c r="AD44">
        <v>0</v>
      </c>
      <c r="AE44">
        <v>16.478852</v>
      </c>
      <c r="AF44">
        <v>8.3810000000000002</v>
      </c>
      <c r="AG44">
        <v>43.147199999999998</v>
      </c>
      <c r="AH44">
        <v>0</v>
      </c>
      <c r="AI44">
        <v>0</v>
      </c>
      <c r="AJ44">
        <v>0</v>
      </c>
      <c r="AK44">
        <v>53.424900000000001</v>
      </c>
      <c r="AL44">
        <v>25.564</v>
      </c>
      <c r="AM44">
        <v>15.804048</v>
      </c>
      <c r="AN44">
        <v>0.66954999999999998</v>
      </c>
      <c r="AO44">
        <v>0</v>
      </c>
      <c r="AP44">
        <v>6.0206999999999997</v>
      </c>
      <c r="AQ44">
        <v>0</v>
      </c>
      <c r="AR44">
        <v>40.847999999999999</v>
      </c>
      <c r="AS44">
        <v>26.904</v>
      </c>
      <c r="AT44">
        <v>20.000005000000002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2327.7480849999993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527</v>
      </c>
      <c r="L45">
        <v>485.42500000000001</v>
      </c>
      <c r="M45">
        <v>52.5</v>
      </c>
      <c r="N45">
        <v>118.125</v>
      </c>
      <c r="O45">
        <v>123.66562500000001</v>
      </c>
      <c r="P45">
        <v>118.5</v>
      </c>
      <c r="Q45">
        <v>9.9989000000000008</v>
      </c>
      <c r="R45">
        <v>37.213000000000001</v>
      </c>
      <c r="S45">
        <v>23.417000000000002</v>
      </c>
      <c r="T45">
        <v>0</v>
      </c>
      <c r="U45">
        <v>348.97500000000002</v>
      </c>
      <c r="V45">
        <v>9.73</v>
      </c>
      <c r="W45">
        <v>46.399079999999998</v>
      </c>
      <c r="X45">
        <v>147.515625</v>
      </c>
      <c r="Y45">
        <v>0</v>
      </c>
      <c r="Z45">
        <v>13.041600000000001</v>
      </c>
      <c r="AA45">
        <v>0</v>
      </c>
      <c r="AB45">
        <v>0</v>
      </c>
      <c r="AC45">
        <v>0</v>
      </c>
      <c r="AD45">
        <v>0</v>
      </c>
      <c r="AE45">
        <v>16.478852</v>
      </c>
      <c r="AF45">
        <v>8.3810000000000002</v>
      </c>
      <c r="AG45">
        <v>43.147199999999998</v>
      </c>
      <c r="AH45">
        <v>0</v>
      </c>
      <c r="AI45">
        <v>0</v>
      </c>
      <c r="AJ45">
        <v>0</v>
      </c>
      <c r="AK45">
        <v>53.424900000000001</v>
      </c>
      <c r="AL45">
        <v>25.564</v>
      </c>
      <c r="AM45">
        <v>15.804048</v>
      </c>
      <c r="AN45">
        <v>0.66954999999999998</v>
      </c>
      <c r="AO45">
        <v>0</v>
      </c>
      <c r="AP45">
        <v>6.6612</v>
      </c>
      <c r="AQ45">
        <v>0</v>
      </c>
      <c r="AR45">
        <v>35.328000000000003</v>
      </c>
      <c r="AS45">
        <v>26.904</v>
      </c>
      <c r="AT45">
        <v>20.000005000000002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2313.8685849999993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510</v>
      </c>
      <c r="L46">
        <v>475.42500000000001</v>
      </c>
      <c r="M46">
        <v>52.5</v>
      </c>
      <c r="N46">
        <v>118.125</v>
      </c>
      <c r="O46">
        <v>123.66562500000001</v>
      </c>
      <c r="P46">
        <v>118.5</v>
      </c>
      <c r="Q46">
        <v>9.9989000000000008</v>
      </c>
      <c r="R46">
        <v>37.213000000000001</v>
      </c>
      <c r="S46">
        <v>23.417000000000002</v>
      </c>
      <c r="T46">
        <v>0</v>
      </c>
      <c r="U46">
        <v>348.97500000000002</v>
      </c>
      <c r="V46">
        <v>9.73</v>
      </c>
      <c r="W46">
        <v>46.399079999999998</v>
      </c>
      <c r="X46">
        <v>147.515625</v>
      </c>
      <c r="Y46">
        <v>0</v>
      </c>
      <c r="Z46">
        <v>13.041600000000001</v>
      </c>
      <c r="AA46">
        <v>0</v>
      </c>
      <c r="AB46">
        <v>0</v>
      </c>
      <c r="AC46">
        <v>0</v>
      </c>
      <c r="AD46">
        <v>0</v>
      </c>
      <c r="AE46">
        <v>16.478852</v>
      </c>
      <c r="AF46">
        <v>8.3810000000000002</v>
      </c>
      <c r="AG46">
        <v>43.147199999999998</v>
      </c>
      <c r="AH46">
        <v>0</v>
      </c>
      <c r="AI46">
        <v>0</v>
      </c>
      <c r="AJ46">
        <v>0</v>
      </c>
      <c r="AK46">
        <v>53.424900000000001</v>
      </c>
      <c r="AL46">
        <v>25.564</v>
      </c>
      <c r="AM46">
        <v>15.804048</v>
      </c>
      <c r="AN46">
        <v>0.66954999999999998</v>
      </c>
      <c r="AO46">
        <v>0</v>
      </c>
      <c r="AP46">
        <v>6.6612</v>
      </c>
      <c r="AQ46">
        <v>0</v>
      </c>
      <c r="AR46">
        <v>35.328000000000003</v>
      </c>
      <c r="AS46">
        <v>26.904</v>
      </c>
      <c r="AT46">
        <v>20.000005000000002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2286.8685849999993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497</v>
      </c>
      <c r="L47">
        <v>465.42500000000001</v>
      </c>
      <c r="M47">
        <v>52.5</v>
      </c>
      <c r="N47">
        <v>118.125</v>
      </c>
      <c r="O47">
        <v>123.66562500000001</v>
      </c>
      <c r="P47">
        <v>118.5</v>
      </c>
      <c r="Q47">
        <v>9.9989000000000008</v>
      </c>
      <c r="R47">
        <v>37.213000000000001</v>
      </c>
      <c r="S47">
        <v>23.417000000000002</v>
      </c>
      <c r="T47">
        <v>0</v>
      </c>
      <c r="U47">
        <v>348.97500000000002</v>
      </c>
      <c r="V47">
        <v>9.73</v>
      </c>
      <c r="W47">
        <v>46.399079999999998</v>
      </c>
      <c r="X47">
        <v>147.515625</v>
      </c>
      <c r="Y47">
        <v>0</v>
      </c>
      <c r="Z47">
        <v>13.041600000000001</v>
      </c>
      <c r="AA47">
        <v>0</v>
      </c>
      <c r="AB47">
        <v>0</v>
      </c>
      <c r="AC47">
        <v>0</v>
      </c>
      <c r="AD47">
        <v>0</v>
      </c>
      <c r="AE47">
        <v>16.478852</v>
      </c>
      <c r="AF47">
        <v>8.3810000000000002</v>
      </c>
      <c r="AG47">
        <v>43.147199999999998</v>
      </c>
      <c r="AH47">
        <v>0</v>
      </c>
      <c r="AI47">
        <v>0</v>
      </c>
      <c r="AJ47">
        <v>0</v>
      </c>
      <c r="AK47">
        <v>53.424900000000001</v>
      </c>
      <c r="AL47">
        <v>25.564</v>
      </c>
      <c r="AM47">
        <v>15.804048</v>
      </c>
      <c r="AN47">
        <v>0.66954999999999998</v>
      </c>
      <c r="AO47">
        <v>0</v>
      </c>
      <c r="AP47">
        <v>6.6612</v>
      </c>
      <c r="AQ47">
        <v>0</v>
      </c>
      <c r="AR47">
        <v>35.328000000000003</v>
      </c>
      <c r="AS47">
        <v>26.904</v>
      </c>
      <c r="AT47">
        <v>20.000005000000002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2263.8685849999997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483</v>
      </c>
      <c r="L48">
        <v>455.42500000000001</v>
      </c>
      <c r="M48">
        <v>52.5</v>
      </c>
      <c r="N48">
        <v>118.125</v>
      </c>
      <c r="O48">
        <v>123.66562500000001</v>
      </c>
      <c r="P48">
        <v>118.5</v>
      </c>
      <c r="Q48">
        <v>9.9989000000000008</v>
      </c>
      <c r="R48">
        <v>37.213000000000001</v>
      </c>
      <c r="S48">
        <v>23.417000000000002</v>
      </c>
      <c r="T48">
        <v>0</v>
      </c>
      <c r="U48">
        <v>348.97500000000002</v>
      </c>
      <c r="V48">
        <v>9.73</v>
      </c>
      <c r="W48">
        <v>46.399079999999998</v>
      </c>
      <c r="X48">
        <v>147.515625</v>
      </c>
      <c r="Y48">
        <v>0</v>
      </c>
      <c r="Z48">
        <v>13.041600000000001</v>
      </c>
      <c r="AA48">
        <v>0</v>
      </c>
      <c r="AB48">
        <v>0</v>
      </c>
      <c r="AC48">
        <v>0</v>
      </c>
      <c r="AD48">
        <v>0</v>
      </c>
      <c r="AE48">
        <v>16.478852</v>
      </c>
      <c r="AF48">
        <v>8.3810000000000002</v>
      </c>
      <c r="AG48">
        <v>43.147199999999998</v>
      </c>
      <c r="AH48">
        <v>0</v>
      </c>
      <c r="AI48">
        <v>0</v>
      </c>
      <c r="AJ48">
        <v>0</v>
      </c>
      <c r="AK48">
        <v>53.424900000000001</v>
      </c>
      <c r="AL48">
        <v>25.564</v>
      </c>
      <c r="AM48">
        <v>15.804048</v>
      </c>
      <c r="AN48">
        <v>0.66954999999999998</v>
      </c>
      <c r="AO48">
        <v>0</v>
      </c>
      <c r="AP48">
        <v>6.6612</v>
      </c>
      <c r="AQ48">
        <v>0</v>
      </c>
      <c r="AR48">
        <v>35.328000000000003</v>
      </c>
      <c r="AS48">
        <v>26.904</v>
      </c>
      <c r="AT48">
        <v>20.000005000000002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2239.8685849999997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483</v>
      </c>
      <c r="L49">
        <v>494.42359699999997</v>
      </c>
      <c r="M49">
        <v>52.5</v>
      </c>
      <c r="N49">
        <v>118.125</v>
      </c>
      <c r="O49">
        <v>123.66562500000001</v>
      </c>
      <c r="P49">
        <v>118.5</v>
      </c>
      <c r="Q49">
        <v>9.9989000000000008</v>
      </c>
      <c r="R49">
        <v>37.213000000000001</v>
      </c>
      <c r="S49">
        <v>23.417000000000002</v>
      </c>
      <c r="T49">
        <v>0</v>
      </c>
      <c r="U49">
        <v>348.97500000000002</v>
      </c>
      <c r="V49">
        <v>9.0350000000000001</v>
      </c>
      <c r="W49">
        <v>46.399079999999998</v>
      </c>
      <c r="X49">
        <v>147.515625</v>
      </c>
      <c r="Y49">
        <v>0</v>
      </c>
      <c r="Z49">
        <v>13.041600000000001</v>
      </c>
      <c r="AA49">
        <v>0</v>
      </c>
      <c r="AB49">
        <v>0</v>
      </c>
      <c r="AC49">
        <v>0</v>
      </c>
      <c r="AD49">
        <v>0</v>
      </c>
      <c r="AE49">
        <v>16.478852</v>
      </c>
      <c r="AF49">
        <v>8.3810000000000002</v>
      </c>
      <c r="AG49">
        <v>43.147199999999998</v>
      </c>
      <c r="AH49">
        <v>0</v>
      </c>
      <c r="AI49">
        <v>0</v>
      </c>
      <c r="AJ49">
        <v>0</v>
      </c>
      <c r="AK49">
        <v>53.424900000000001</v>
      </c>
      <c r="AL49">
        <v>25.564</v>
      </c>
      <c r="AM49">
        <v>15.804048</v>
      </c>
      <c r="AN49">
        <v>0.66954999999999998</v>
      </c>
      <c r="AO49">
        <v>0</v>
      </c>
      <c r="AP49">
        <v>0</v>
      </c>
      <c r="AQ49">
        <v>0</v>
      </c>
      <c r="AR49">
        <v>35.328000000000003</v>
      </c>
      <c r="AS49">
        <v>26.904</v>
      </c>
      <c r="AT49">
        <v>20.000005000000002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2271.5109819999998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455.694838</v>
      </c>
      <c r="L50">
        <v>485.42500000000001</v>
      </c>
      <c r="M50">
        <v>52.5</v>
      </c>
      <c r="N50">
        <v>118.125</v>
      </c>
      <c r="O50">
        <v>123.66562500000001</v>
      </c>
      <c r="P50">
        <v>118.5</v>
      </c>
      <c r="Q50">
        <v>9.9989000000000008</v>
      </c>
      <c r="R50">
        <v>37.213000000000001</v>
      </c>
      <c r="S50">
        <v>23.417000000000002</v>
      </c>
      <c r="T50">
        <v>0</v>
      </c>
      <c r="U50">
        <v>348.97500000000002</v>
      </c>
      <c r="V50">
        <v>9.0350000000000001</v>
      </c>
      <c r="W50">
        <v>46.399079999999998</v>
      </c>
      <c r="X50">
        <v>147.515625</v>
      </c>
      <c r="Y50">
        <v>0</v>
      </c>
      <c r="Z50">
        <v>13.041600000000001</v>
      </c>
      <c r="AA50">
        <v>0</v>
      </c>
      <c r="AB50">
        <v>0</v>
      </c>
      <c r="AC50">
        <v>0</v>
      </c>
      <c r="AD50">
        <v>0</v>
      </c>
      <c r="AE50">
        <v>16.478852</v>
      </c>
      <c r="AF50">
        <v>8.3810000000000002</v>
      </c>
      <c r="AG50">
        <v>43.147199999999998</v>
      </c>
      <c r="AH50">
        <v>0</v>
      </c>
      <c r="AI50">
        <v>0</v>
      </c>
      <c r="AJ50">
        <v>0</v>
      </c>
      <c r="AK50">
        <v>53.424900000000001</v>
      </c>
      <c r="AL50">
        <v>25.564</v>
      </c>
      <c r="AM50">
        <v>15.804048</v>
      </c>
      <c r="AN50">
        <v>0.66954999999999998</v>
      </c>
      <c r="AO50">
        <v>0</v>
      </c>
      <c r="AP50">
        <v>0</v>
      </c>
      <c r="AQ50">
        <v>0</v>
      </c>
      <c r="AR50">
        <v>35.328000000000003</v>
      </c>
      <c r="AS50">
        <v>26.904</v>
      </c>
      <c r="AT50">
        <v>20.000005000000002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2235.2072229999999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432</v>
      </c>
      <c r="L51">
        <v>475.42500000000001</v>
      </c>
      <c r="M51">
        <v>52.5</v>
      </c>
      <c r="N51">
        <v>118.125</v>
      </c>
      <c r="O51">
        <v>123.66562500000001</v>
      </c>
      <c r="P51">
        <v>118.5</v>
      </c>
      <c r="Q51">
        <v>9.9989000000000008</v>
      </c>
      <c r="R51">
        <v>37.213000000000001</v>
      </c>
      <c r="S51">
        <v>23.417000000000002</v>
      </c>
      <c r="T51">
        <v>0</v>
      </c>
      <c r="U51">
        <v>348.97500000000002</v>
      </c>
      <c r="V51">
        <v>9.0350000000000001</v>
      </c>
      <c r="W51">
        <v>46.399079999999998</v>
      </c>
      <c r="X51">
        <v>147.515625</v>
      </c>
      <c r="Y51">
        <v>0</v>
      </c>
      <c r="Z51">
        <v>13.041600000000001</v>
      </c>
      <c r="AA51">
        <v>0</v>
      </c>
      <c r="AB51">
        <v>0</v>
      </c>
      <c r="AC51">
        <v>0</v>
      </c>
      <c r="AD51">
        <v>0</v>
      </c>
      <c r="AE51">
        <v>16.478852</v>
      </c>
      <c r="AF51">
        <v>8.3810000000000002</v>
      </c>
      <c r="AG51">
        <v>43.147199999999998</v>
      </c>
      <c r="AH51">
        <v>0</v>
      </c>
      <c r="AI51">
        <v>0</v>
      </c>
      <c r="AJ51">
        <v>0</v>
      </c>
      <c r="AK51">
        <v>53.424900000000001</v>
      </c>
      <c r="AL51">
        <v>25.564</v>
      </c>
      <c r="AM51">
        <v>15.804048</v>
      </c>
      <c r="AN51">
        <v>0.66954999999999998</v>
      </c>
      <c r="AO51">
        <v>0</v>
      </c>
      <c r="AP51">
        <v>0</v>
      </c>
      <c r="AQ51">
        <v>0</v>
      </c>
      <c r="AR51">
        <v>35.328000000000003</v>
      </c>
      <c r="AS51">
        <v>28.249199999999998</v>
      </c>
      <c r="AT51">
        <v>20.000005000000002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2202.8575849999997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411</v>
      </c>
      <c r="L52">
        <v>465.42500000000001</v>
      </c>
      <c r="M52">
        <v>52.5</v>
      </c>
      <c r="N52">
        <v>118.125</v>
      </c>
      <c r="O52">
        <v>123.66562500000001</v>
      </c>
      <c r="P52">
        <v>118.5</v>
      </c>
      <c r="Q52">
        <v>9.9989000000000008</v>
      </c>
      <c r="R52">
        <v>37.213000000000001</v>
      </c>
      <c r="S52">
        <v>23.417000000000002</v>
      </c>
      <c r="T52">
        <v>0</v>
      </c>
      <c r="U52">
        <v>348.97500000000002</v>
      </c>
      <c r="V52">
        <v>9.0350000000000001</v>
      </c>
      <c r="W52">
        <v>46.399079999999998</v>
      </c>
      <c r="X52">
        <v>147.515625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16.478852</v>
      </c>
      <c r="AF52">
        <v>8.3810000000000002</v>
      </c>
      <c r="AG52">
        <v>43.147199999999998</v>
      </c>
      <c r="AH52">
        <v>0</v>
      </c>
      <c r="AI52">
        <v>0</v>
      </c>
      <c r="AJ52">
        <v>0</v>
      </c>
      <c r="AK52">
        <v>53.424900000000001</v>
      </c>
      <c r="AL52">
        <v>25.564</v>
      </c>
      <c r="AM52">
        <v>15.804048</v>
      </c>
      <c r="AN52">
        <v>0.66954999999999998</v>
      </c>
      <c r="AO52">
        <v>0</v>
      </c>
      <c r="AP52">
        <v>0</v>
      </c>
      <c r="AQ52">
        <v>0</v>
      </c>
      <c r="AR52">
        <v>35.328000000000003</v>
      </c>
      <c r="AS52">
        <v>28.249199999999998</v>
      </c>
      <c r="AT52">
        <v>20.000005000000002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2171.8575849999997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387</v>
      </c>
      <c r="L53">
        <v>445.42500000000001</v>
      </c>
      <c r="M53">
        <v>52.5</v>
      </c>
      <c r="N53">
        <v>118.125</v>
      </c>
      <c r="O53">
        <v>123.66562500000001</v>
      </c>
      <c r="P53">
        <v>118.5</v>
      </c>
      <c r="Q53">
        <v>9.9989000000000008</v>
      </c>
      <c r="R53">
        <v>37.213000000000001</v>
      </c>
      <c r="S53">
        <v>23.417000000000002</v>
      </c>
      <c r="T53">
        <v>0</v>
      </c>
      <c r="U53">
        <v>348.97500000000002</v>
      </c>
      <c r="V53">
        <v>9.0350000000000001</v>
      </c>
      <c r="W53">
        <v>46.399079999999998</v>
      </c>
      <c r="X53">
        <v>147.515625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16.478852</v>
      </c>
      <c r="AF53">
        <v>8.3810000000000002</v>
      </c>
      <c r="AG53">
        <v>43.147199999999998</v>
      </c>
      <c r="AH53">
        <v>0</v>
      </c>
      <c r="AI53">
        <v>0</v>
      </c>
      <c r="AJ53">
        <v>0</v>
      </c>
      <c r="AK53">
        <v>53.424900000000001</v>
      </c>
      <c r="AL53">
        <v>25.564</v>
      </c>
      <c r="AM53">
        <v>15.804048</v>
      </c>
      <c r="AN53">
        <v>0.66954999999999998</v>
      </c>
      <c r="AO53">
        <v>0</v>
      </c>
      <c r="AP53">
        <v>0</v>
      </c>
      <c r="AQ53">
        <v>0</v>
      </c>
      <c r="AR53">
        <v>40.847999999999999</v>
      </c>
      <c r="AS53">
        <v>30.266999999999999</v>
      </c>
      <c r="AT53">
        <v>20.000005000000002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2135.3953849999998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375</v>
      </c>
      <c r="L54">
        <v>389.2</v>
      </c>
      <c r="M54">
        <v>52.5</v>
      </c>
      <c r="N54">
        <v>118.125</v>
      </c>
      <c r="O54">
        <v>123.66562500000001</v>
      </c>
      <c r="P54">
        <v>118.5</v>
      </c>
      <c r="Q54">
        <v>7.9071999999999996</v>
      </c>
      <c r="R54">
        <v>37.213000000000001</v>
      </c>
      <c r="S54">
        <v>20.630277</v>
      </c>
      <c r="T54">
        <v>0</v>
      </c>
      <c r="U54">
        <v>348.97500000000002</v>
      </c>
      <c r="V54">
        <v>9.0350000000000001</v>
      </c>
      <c r="W54">
        <v>46.399079999999998</v>
      </c>
      <c r="X54">
        <v>147.515625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16.478852</v>
      </c>
      <c r="AF54">
        <v>8.3810000000000002</v>
      </c>
      <c r="AG54">
        <v>43.147199999999998</v>
      </c>
      <c r="AH54">
        <v>0</v>
      </c>
      <c r="AI54">
        <v>0</v>
      </c>
      <c r="AJ54">
        <v>0</v>
      </c>
      <c r="AK54">
        <v>53.424900000000001</v>
      </c>
      <c r="AL54">
        <v>25.564</v>
      </c>
      <c r="AM54">
        <v>15.804048</v>
      </c>
      <c r="AN54">
        <v>0.66954999999999998</v>
      </c>
      <c r="AO54">
        <v>0</v>
      </c>
      <c r="AP54">
        <v>0</v>
      </c>
      <c r="AQ54">
        <v>0</v>
      </c>
      <c r="AR54">
        <v>40.847999999999999</v>
      </c>
      <c r="AS54">
        <v>30.266999999999999</v>
      </c>
      <c r="AT54">
        <v>20.000005000000002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2062.2919620000002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375</v>
      </c>
      <c r="L55">
        <v>359.24</v>
      </c>
      <c r="M55">
        <v>52.5</v>
      </c>
      <c r="N55">
        <v>118.125</v>
      </c>
      <c r="O55">
        <v>123.66562500000001</v>
      </c>
      <c r="P55">
        <v>118.5</v>
      </c>
      <c r="Q55">
        <v>7.56</v>
      </c>
      <c r="R55">
        <v>23.475885999999999</v>
      </c>
      <c r="S55">
        <v>15.794356000000001</v>
      </c>
      <c r="T55">
        <v>0</v>
      </c>
      <c r="U55">
        <v>348.97500000000002</v>
      </c>
      <c r="V55">
        <v>7.84</v>
      </c>
      <c r="W55">
        <v>46.399079999999998</v>
      </c>
      <c r="X55">
        <v>147.515625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16.478852</v>
      </c>
      <c r="AF55">
        <v>8.3810000000000002</v>
      </c>
      <c r="AG55">
        <v>43.147199999999998</v>
      </c>
      <c r="AH55">
        <v>0</v>
      </c>
      <c r="AI55">
        <v>0</v>
      </c>
      <c r="AJ55">
        <v>0</v>
      </c>
      <c r="AK55">
        <v>53.424900000000001</v>
      </c>
      <c r="AL55">
        <v>25.564</v>
      </c>
      <c r="AM55">
        <v>15.804048</v>
      </c>
      <c r="AN55">
        <v>0.66954999999999998</v>
      </c>
      <c r="AO55">
        <v>0</v>
      </c>
      <c r="AP55">
        <v>0</v>
      </c>
      <c r="AQ55">
        <v>0</v>
      </c>
      <c r="AR55">
        <v>35.328000000000003</v>
      </c>
      <c r="AS55">
        <v>30.266999999999999</v>
      </c>
      <c r="AT55">
        <v>20.000005000000002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2006.6967270000002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375</v>
      </c>
      <c r="L56">
        <v>359.24</v>
      </c>
      <c r="M56">
        <v>52.5</v>
      </c>
      <c r="N56">
        <v>118.125</v>
      </c>
      <c r="O56">
        <v>123.66562500000001</v>
      </c>
      <c r="P56">
        <v>118.5</v>
      </c>
      <c r="Q56">
        <v>7.56</v>
      </c>
      <c r="R56">
        <v>23.32</v>
      </c>
      <c r="S56">
        <v>14.63</v>
      </c>
      <c r="T56">
        <v>0</v>
      </c>
      <c r="U56">
        <v>348.97500000000002</v>
      </c>
      <c r="V56">
        <v>7.84</v>
      </c>
      <c r="W56">
        <v>37.321100000000001</v>
      </c>
      <c r="X56">
        <v>147.515625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16.478852</v>
      </c>
      <c r="AF56">
        <v>8.3810000000000002</v>
      </c>
      <c r="AG56">
        <v>43.147199999999998</v>
      </c>
      <c r="AH56">
        <v>0</v>
      </c>
      <c r="AI56">
        <v>0</v>
      </c>
      <c r="AJ56">
        <v>0</v>
      </c>
      <c r="AK56">
        <v>53.424900000000001</v>
      </c>
      <c r="AL56">
        <v>25.564</v>
      </c>
      <c r="AM56">
        <v>15.804048</v>
      </c>
      <c r="AN56">
        <v>0.66954999999999998</v>
      </c>
      <c r="AO56">
        <v>0</v>
      </c>
      <c r="AP56">
        <v>0</v>
      </c>
      <c r="AQ56">
        <v>0</v>
      </c>
      <c r="AR56">
        <v>35.328000000000003</v>
      </c>
      <c r="AS56">
        <v>30.266999999999999</v>
      </c>
      <c r="AT56">
        <v>20.000005000000002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1996.298505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375</v>
      </c>
      <c r="L57">
        <v>359.24</v>
      </c>
      <c r="M57">
        <v>52.5</v>
      </c>
      <c r="N57">
        <v>118.125</v>
      </c>
      <c r="O57">
        <v>123.66562500000001</v>
      </c>
      <c r="P57">
        <v>118.5</v>
      </c>
      <c r="Q57">
        <v>7.56</v>
      </c>
      <c r="R57">
        <v>23.32</v>
      </c>
      <c r="S57">
        <v>14.63</v>
      </c>
      <c r="T57">
        <v>0</v>
      </c>
      <c r="U57">
        <v>348.97500000000002</v>
      </c>
      <c r="V57">
        <v>7.84</v>
      </c>
      <c r="W57">
        <v>37.321100000000001</v>
      </c>
      <c r="X57">
        <v>118.72920000000001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16.478852</v>
      </c>
      <c r="AF57">
        <v>8.3810000000000002</v>
      </c>
      <c r="AG57">
        <v>43.147199999999998</v>
      </c>
      <c r="AH57">
        <v>0</v>
      </c>
      <c r="AI57">
        <v>0</v>
      </c>
      <c r="AJ57">
        <v>0</v>
      </c>
      <c r="AK57">
        <v>53.424900000000001</v>
      </c>
      <c r="AL57">
        <v>25.564</v>
      </c>
      <c r="AM57">
        <v>15.804048</v>
      </c>
      <c r="AN57">
        <v>0.66954999999999998</v>
      </c>
      <c r="AO57">
        <v>0</v>
      </c>
      <c r="AP57">
        <v>0</v>
      </c>
      <c r="AQ57">
        <v>0</v>
      </c>
      <c r="AR57">
        <v>35.328000000000003</v>
      </c>
      <c r="AS57">
        <v>30.266999999999999</v>
      </c>
      <c r="AT57">
        <v>20.000005000000002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1967.5120800000002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375</v>
      </c>
      <c r="L58">
        <v>359.24</v>
      </c>
      <c r="M58">
        <v>52.5</v>
      </c>
      <c r="N58">
        <v>118.125</v>
      </c>
      <c r="O58">
        <v>123.66562500000001</v>
      </c>
      <c r="P58">
        <v>118.5</v>
      </c>
      <c r="Q58">
        <v>7.56</v>
      </c>
      <c r="R58">
        <v>23.32</v>
      </c>
      <c r="S58">
        <v>14.63</v>
      </c>
      <c r="T58">
        <v>0</v>
      </c>
      <c r="U58">
        <v>348.97500000000002</v>
      </c>
      <c r="V58">
        <v>7.84</v>
      </c>
      <c r="W58">
        <v>37.321100000000001</v>
      </c>
      <c r="X58">
        <v>118.72920000000001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16.478852</v>
      </c>
      <c r="AF58">
        <v>8.3810000000000002</v>
      </c>
      <c r="AG58">
        <v>43.147199999999998</v>
      </c>
      <c r="AH58">
        <v>0</v>
      </c>
      <c r="AI58">
        <v>0</v>
      </c>
      <c r="AJ58">
        <v>0</v>
      </c>
      <c r="AK58">
        <v>53.424900000000001</v>
      </c>
      <c r="AL58">
        <v>25.564</v>
      </c>
      <c r="AM58">
        <v>15.804048</v>
      </c>
      <c r="AN58">
        <v>0.66954999999999998</v>
      </c>
      <c r="AO58">
        <v>0</v>
      </c>
      <c r="AP58">
        <v>0</v>
      </c>
      <c r="AQ58">
        <v>0</v>
      </c>
      <c r="AR58">
        <v>35.328000000000003</v>
      </c>
      <c r="AS58">
        <v>30.266999999999999</v>
      </c>
      <c r="AT58">
        <v>20.000005000000002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1967.5120800000002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375</v>
      </c>
      <c r="L59">
        <v>359.24</v>
      </c>
      <c r="M59">
        <v>52.5</v>
      </c>
      <c r="N59">
        <v>118.125</v>
      </c>
      <c r="O59">
        <v>123.66562500000001</v>
      </c>
      <c r="P59">
        <v>118.5</v>
      </c>
      <c r="Q59">
        <v>7.9071999999999996</v>
      </c>
      <c r="R59">
        <v>28.595300000000002</v>
      </c>
      <c r="S59">
        <v>18.226500000000001</v>
      </c>
      <c r="T59">
        <v>0</v>
      </c>
      <c r="U59">
        <v>348.97500000000002</v>
      </c>
      <c r="V59">
        <v>7.84</v>
      </c>
      <c r="W59">
        <v>37.321100000000001</v>
      </c>
      <c r="X59">
        <v>118.72920000000001</v>
      </c>
      <c r="Y59">
        <v>0</v>
      </c>
      <c r="Z59">
        <v>6.5208000000000004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8.3810000000000002</v>
      </c>
      <c r="AG59">
        <v>43.147199999999998</v>
      </c>
      <c r="AH59">
        <v>0</v>
      </c>
      <c r="AI59">
        <v>0</v>
      </c>
      <c r="AJ59">
        <v>0</v>
      </c>
      <c r="AK59">
        <v>53.424900000000001</v>
      </c>
      <c r="AL59">
        <v>25.564</v>
      </c>
      <c r="AM59">
        <v>15.804048</v>
      </c>
      <c r="AN59">
        <v>0.66954999999999998</v>
      </c>
      <c r="AO59">
        <v>0</v>
      </c>
      <c r="AP59">
        <v>0</v>
      </c>
      <c r="AQ59">
        <v>0</v>
      </c>
      <c r="AR59">
        <v>35.328000000000003</v>
      </c>
      <c r="AS59">
        <v>30.266999999999999</v>
      </c>
      <c r="AT59">
        <v>20.000005000000002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1953.7314280000003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375</v>
      </c>
      <c r="L60">
        <v>359.24</v>
      </c>
      <c r="M60">
        <v>52.5</v>
      </c>
      <c r="N60">
        <v>118.125</v>
      </c>
      <c r="O60">
        <v>123.66562500000001</v>
      </c>
      <c r="P60">
        <v>118.5</v>
      </c>
      <c r="Q60">
        <v>7.9071999999999996</v>
      </c>
      <c r="R60">
        <v>28.595300000000002</v>
      </c>
      <c r="S60">
        <v>18.226500000000001</v>
      </c>
      <c r="T60">
        <v>0</v>
      </c>
      <c r="U60">
        <v>348.97500000000002</v>
      </c>
      <c r="V60">
        <v>7.84</v>
      </c>
      <c r="W60">
        <v>37.321100000000001</v>
      </c>
      <c r="X60">
        <v>118.72920000000001</v>
      </c>
      <c r="Y60">
        <v>0</v>
      </c>
      <c r="Z60">
        <v>6.5208000000000004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8.3810000000000002</v>
      </c>
      <c r="AG60">
        <v>43.147199999999998</v>
      </c>
      <c r="AH60">
        <v>0</v>
      </c>
      <c r="AI60">
        <v>0</v>
      </c>
      <c r="AJ60">
        <v>0</v>
      </c>
      <c r="AK60">
        <v>53.424900000000001</v>
      </c>
      <c r="AL60">
        <v>25.564</v>
      </c>
      <c r="AM60">
        <v>15.804048</v>
      </c>
      <c r="AN60">
        <v>0.66954999999999998</v>
      </c>
      <c r="AO60">
        <v>0</v>
      </c>
      <c r="AP60">
        <v>0</v>
      </c>
      <c r="AQ60">
        <v>0</v>
      </c>
      <c r="AR60">
        <v>35.328000000000003</v>
      </c>
      <c r="AS60">
        <v>30.266999999999999</v>
      </c>
      <c r="AT60">
        <v>20.000005000000002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1953.7314280000003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375</v>
      </c>
      <c r="L61">
        <v>359.24</v>
      </c>
      <c r="M61">
        <v>52.5</v>
      </c>
      <c r="N61">
        <v>118.125</v>
      </c>
      <c r="O61">
        <v>123.66562500000001</v>
      </c>
      <c r="P61">
        <v>118.5</v>
      </c>
      <c r="Q61">
        <v>7.9071999999999996</v>
      </c>
      <c r="R61">
        <v>28.595300000000002</v>
      </c>
      <c r="S61">
        <v>18.226500000000001</v>
      </c>
      <c r="T61">
        <v>0</v>
      </c>
      <c r="U61">
        <v>348.97500000000002</v>
      </c>
      <c r="V61">
        <v>7.84</v>
      </c>
      <c r="W61">
        <v>46.399079999999998</v>
      </c>
      <c r="X61">
        <v>147.515625</v>
      </c>
      <c r="Y61">
        <v>0</v>
      </c>
      <c r="Z61">
        <v>6.5208000000000004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8.3810000000000002</v>
      </c>
      <c r="AG61">
        <v>43.147199999999998</v>
      </c>
      <c r="AH61">
        <v>0</v>
      </c>
      <c r="AI61">
        <v>0</v>
      </c>
      <c r="AJ61">
        <v>0</v>
      </c>
      <c r="AK61">
        <v>53.424900000000001</v>
      </c>
      <c r="AL61">
        <v>25.564</v>
      </c>
      <c r="AM61">
        <v>15.804048</v>
      </c>
      <c r="AN61">
        <v>0.66954999999999998</v>
      </c>
      <c r="AO61">
        <v>0</v>
      </c>
      <c r="AP61">
        <v>0</v>
      </c>
      <c r="AQ61">
        <v>0</v>
      </c>
      <c r="AR61">
        <v>35.328000000000003</v>
      </c>
      <c r="AS61">
        <v>30.266999999999999</v>
      </c>
      <c r="AT61">
        <v>20.000005000000002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1991.5958330000001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375</v>
      </c>
      <c r="L62">
        <v>359.24</v>
      </c>
      <c r="M62">
        <v>52.5</v>
      </c>
      <c r="N62">
        <v>118.125</v>
      </c>
      <c r="O62">
        <v>123.66562500000001</v>
      </c>
      <c r="P62">
        <v>118.5</v>
      </c>
      <c r="Q62">
        <v>7.9071999999999996</v>
      </c>
      <c r="R62">
        <v>28.595300000000002</v>
      </c>
      <c r="S62">
        <v>18.226500000000001</v>
      </c>
      <c r="T62">
        <v>0</v>
      </c>
      <c r="U62">
        <v>348.97500000000002</v>
      </c>
      <c r="V62">
        <v>7.84</v>
      </c>
      <c r="W62">
        <v>46.399079999999998</v>
      </c>
      <c r="X62">
        <v>147.515625</v>
      </c>
      <c r="Y62">
        <v>0</v>
      </c>
      <c r="Z62">
        <v>6.5208000000000004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8.3810000000000002</v>
      </c>
      <c r="AG62">
        <v>43.147199999999998</v>
      </c>
      <c r="AH62">
        <v>0</v>
      </c>
      <c r="AI62">
        <v>0</v>
      </c>
      <c r="AJ62">
        <v>0</v>
      </c>
      <c r="AK62">
        <v>53.424900000000001</v>
      </c>
      <c r="AL62">
        <v>25.564</v>
      </c>
      <c r="AM62">
        <v>15.804048</v>
      </c>
      <c r="AN62">
        <v>0.66954999999999998</v>
      </c>
      <c r="AO62">
        <v>0</v>
      </c>
      <c r="AP62">
        <v>0</v>
      </c>
      <c r="AQ62">
        <v>12.537000000000001</v>
      </c>
      <c r="AR62">
        <v>35.328000000000003</v>
      </c>
      <c r="AS62">
        <v>30.266999999999999</v>
      </c>
      <c r="AT62">
        <v>20.000005000000002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2004.1328330000001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375</v>
      </c>
      <c r="L63">
        <v>399.2</v>
      </c>
      <c r="M63">
        <v>52.5</v>
      </c>
      <c r="N63">
        <v>118.125</v>
      </c>
      <c r="O63">
        <v>123.66562500000001</v>
      </c>
      <c r="P63">
        <v>118.5</v>
      </c>
      <c r="Q63">
        <v>7.9071999999999996</v>
      </c>
      <c r="R63">
        <v>28.595300000000002</v>
      </c>
      <c r="S63">
        <v>18.226500000000001</v>
      </c>
      <c r="T63">
        <v>0</v>
      </c>
      <c r="U63">
        <v>348.97500000000002</v>
      </c>
      <c r="V63">
        <v>7.84</v>
      </c>
      <c r="W63">
        <v>46.399079999999998</v>
      </c>
      <c r="X63">
        <v>147.515625</v>
      </c>
      <c r="Y63">
        <v>0</v>
      </c>
      <c r="Z63">
        <v>6.5208000000000004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8.3810000000000002</v>
      </c>
      <c r="AG63">
        <v>43.147199999999998</v>
      </c>
      <c r="AH63">
        <v>0</v>
      </c>
      <c r="AI63">
        <v>0</v>
      </c>
      <c r="AJ63">
        <v>0</v>
      </c>
      <c r="AK63">
        <v>53.424900000000001</v>
      </c>
      <c r="AL63">
        <v>69.72</v>
      </c>
      <c r="AM63">
        <v>15.804048</v>
      </c>
      <c r="AN63">
        <v>0.66954999999999998</v>
      </c>
      <c r="AO63">
        <v>0</v>
      </c>
      <c r="AP63">
        <v>0</v>
      </c>
      <c r="AQ63">
        <v>25.074000000000002</v>
      </c>
      <c r="AR63">
        <v>35.328000000000003</v>
      </c>
      <c r="AS63">
        <v>30.266999999999999</v>
      </c>
      <c r="AT63">
        <v>20.000005000000002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2100.7858329999999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375</v>
      </c>
      <c r="L64">
        <v>399.2</v>
      </c>
      <c r="M64">
        <v>52.5</v>
      </c>
      <c r="N64">
        <v>118.125</v>
      </c>
      <c r="O64">
        <v>123.66562500000001</v>
      </c>
      <c r="P64">
        <v>118.5</v>
      </c>
      <c r="Q64">
        <v>7.9071999999999996</v>
      </c>
      <c r="R64">
        <v>28.595300000000002</v>
      </c>
      <c r="S64">
        <v>18.226500000000001</v>
      </c>
      <c r="T64">
        <v>0</v>
      </c>
      <c r="U64">
        <v>348.97500000000002</v>
      </c>
      <c r="V64">
        <v>7.84</v>
      </c>
      <c r="W64">
        <v>46.399079999999998</v>
      </c>
      <c r="X64">
        <v>147.515625</v>
      </c>
      <c r="Y64">
        <v>0</v>
      </c>
      <c r="Z64">
        <v>6.5208000000000004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8.3810000000000002</v>
      </c>
      <c r="AG64">
        <v>43.147199999999998</v>
      </c>
      <c r="AH64">
        <v>0</v>
      </c>
      <c r="AI64">
        <v>0</v>
      </c>
      <c r="AJ64">
        <v>0</v>
      </c>
      <c r="AK64">
        <v>53.424900000000001</v>
      </c>
      <c r="AL64">
        <v>69.72</v>
      </c>
      <c r="AM64">
        <v>15.804048</v>
      </c>
      <c r="AN64">
        <v>0.66954999999999998</v>
      </c>
      <c r="AO64">
        <v>0</v>
      </c>
      <c r="AP64">
        <v>0</v>
      </c>
      <c r="AQ64">
        <v>25.074000000000002</v>
      </c>
      <c r="AR64">
        <v>35.328000000000003</v>
      </c>
      <c r="AS64">
        <v>30.266999999999999</v>
      </c>
      <c r="AT64">
        <v>20.000005000000002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2100.7858329999999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375</v>
      </c>
      <c r="L65">
        <v>421.2</v>
      </c>
      <c r="M65">
        <v>52.5</v>
      </c>
      <c r="N65">
        <v>118.125</v>
      </c>
      <c r="O65">
        <v>123.66562500000001</v>
      </c>
      <c r="P65">
        <v>118.5</v>
      </c>
      <c r="Q65">
        <v>7.9071999999999996</v>
      </c>
      <c r="R65">
        <v>28.595300000000002</v>
      </c>
      <c r="S65">
        <v>18.226500000000001</v>
      </c>
      <c r="T65">
        <v>0</v>
      </c>
      <c r="U65">
        <v>348.97500000000002</v>
      </c>
      <c r="V65">
        <v>7.84</v>
      </c>
      <c r="W65">
        <v>46.399079999999998</v>
      </c>
      <c r="X65">
        <v>147.515625</v>
      </c>
      <c r="Y65">
        <v>0</v>
      </c>
      <c r="Z65">
        <v>6.5208000000000004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8.3810000000000002</v>
      </c>
      <c r="AG65">
        <v>43.147199999999998</v>
      </c>
      <c r="AH65">
        <v>0</v>
      </c>
      <c r="AI65">
        <v>0</v>
      </c>
      <c r="AJ65">
        <v>0</v>
      </c>
      <c r="AK65">
        <v>53.424900000000001</v>
      </c>
      <c r="AL65">
        <v>69.72</v>
      </c>
      <c r="AM65">
        <v>15.804048</v>
      </c>
      <c r="AN65">
        <v>0.66954999999999998</v>
      </c>
      <c r="AO65">
        <v>0</v>
      </c>
      <c r="AP65">
        <v>0</v>
      </c>
      <c r="AQ65">
        <v>25.074000000000002</v>
      </c>
      <c r="AR65">
        <v>35.328000000000003</v>
      </c>
      <c r="AS65">
        <v>26.904</v>
      </c>
      <c r="AT65">
        <v>20.000005000000002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2119.4228330000001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375</v>
      </c>
      <c r="L66">
        <v>421.2</v>
      </c>
      <c r="M66">
        <v>52.5</v>
      </c>
      <c r="N66">
        <v>118.125</v>
      </c>
      <c r="O66">
        <v>123.66562500000001</v>
      </c>
      <c r="P66">
        <v>118.5</v>
      </c>
      <c r="Q66">
        <v>7.9071999999999996</v>
      </c>
      <c r="R66">
        <v>28.595300000000002</v>
      </c>
      <c r="S66">
        <v>18.226500000000001</v>
      </c>
      <c r="T66">
        <v>0</v>
      </c>
      <c r="U66">
        <v>348.97500000000002</v>
      </c>
      <c r="V66">
        <v>7.84</v>
      </c>
      <c r="W66">
        <v>46.399079999999998</v>
      </c>
      <c r="X66">
        <v>147.515625</v>
      </c>
      <c r="Y66">
        <v>0</v>
      </c>
      <c r="Z66">
        <v>6.5208000000000004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8.3810000000000002</v>
      </c>
      <c r="AG66">
        <v>43.147199999999998</v>
      </c>
      <c r="AH66">
        <v>23.390899999999998</v>
      </c>
      <c r="AI66">
        <v>0</v>
      </c>
      <c r="AJ66">
        <v>0</v>
      </c>
      <c r="AK66">
        <v>53.424900000000001</v>
      </c>
      <c r="AL66">
        <v>69.72</v>
      </c>
      <c r="AM66">
        <v>15.804048</v>
      </c>
      <c r="AN66">
        <v>0.66954999999999998</v>
      </c>
      <c r="AO66">
        <v>0</v>
      </c>
      <c r="AP66">
        <v>0</v>
      </c>
      <c r="AQ66">
        <v>25.074000000000002</v>
      </c>
      <c r="AR66">
        <v>35.328000000000003</v>
      </c>
      <c r="AS66">
        <v>26.904</v>
      </c>
      <c r="AT66">
        <v>20.000005000000002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2142.813733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375.05</v>
      </c>
      <c r="L67">
        <v>431.2</v>
      </c>
      <c r="M67">
        <v>52.5</v>
      </c>
      <c r="N67">
        <v>118.125</v>
      </c>
      <c r="O67">
        <v>123.66562500000001</v>
      </c>
      <c r="P67">
        <v>118.5</v>
      </c>
      <c r="Q67">
        <v>7.9071999999999996</v>
      </c>
      <c r="R67">
        <v>37.213000000000001</v>
      </c>
      <c r="S67">
        <v>18.226500000000001</v>
      </c>
      <c r="T67">
        <v>0</v>
      </c>
      <c r="U67">
        <v>348.97500000000002</v>
      </c>
      <c r="V67">
        <v>9.0350000000000001</v>
      </c>
      <c r="W67">
        <v>46.399079999999998</v>
      </c>
      <c r="X67">
        <v>147.515625</v>
      </c>
      <c r="Y67">
        <v>0</v>
      </c>
      <c r="Z67">
        <v>6.5208000000000004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8.3810000000000002</v>
      </c>
      <c r="AG67">
        <v>43.147199999999998</v>
      </c>
      <c r="AH67">
        <v>23.390899999999998</v>
      </c>
      <c r="AI67">
        <v>0</v>
      </c>
      <c r="AJ67">
        <v>0</v>
      </c>
      <c r="AK67">
        <v>53.424900000000001</v>
      </c>
      <c r="AL67">
        <v>69.72</v>
      </c>
      <c r="AM67">
        <v>15.804048</v>
      </c>
      <c r="AN67">
        <v>0.66954999999999998</v>
      </c>
      <c r="AO67">
        <v>0</v>
      </c>
      <c r="AP67">
        <v>0</v>
      </c>
      <c r="AQ67">
        <v>25.074000000000002</v>
      </c>
      <c r="AR67">
        <v>35.328000000000003</v>
      </c>
      <c r="AS67">
        <v>26.904</v>
      </c>
      <c r="AT67">
        <v>20.000005000000002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2162.6764330000001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375.05</v>
      </c>
      <c r="L68">
        <v>445.42500000000001</v>
      </c>
      <c r="M68">
        <v>52.5</v>
      </c>
      <c r="N68">
        <v>118.125</v>
      </c>
      <c r="O68">
        <v>123.66562500000001</v>
      </c>
      <c r="P68">
        <v>118.5</v>
      </c>
      <c r="Q68">
        <v>9.8788999999999998</v>
      </c>
      <c r="R68">
        <v>37.213000000000001</v>
      </c>
      <c r="S68">
        <v>24.859881000000001</v>
      </c>
      <c r="T68">
        <v>0</v>
      </c>
      <c r="U68">
        <v>348.97500000000002</v>
      </c>
      <c r="V68">
        <v>9.0350000000000001</v>
      </c>
      <c r="W68">
        <v>46.399079999999998</v>
      </c>
      <c r="X68">
        <v>147.515625</v>
      </c>
      <c r="Y68">
        <v>0</v>
      </c>
      <c r="Z68">
        <v>6.5208000000000004</v>
      </c>
      <c r="AA68">
        <v>0</v>
      </c>
      <c r="AB68">
        <v>0</v>
      </c>
      <c r="AC68">
        <v>0</v>
      </c>
      <c r="AD68">
        <v>0</v>
      </c>
      <c r="AE68">
        <v>16.478852</v>
      </c>
      <c r="AF68">
        <v>8.3810000000000002</v>
      </c>
      <c r="AG68">
        <v>43.147199999999998</v>
      </c>
      <c r="AH68">
        <v>23.390899999999998</v>
      </c>
      <c r="AI68">
        <v>0</v>
      </c>
      <c r="AJ68">
        <v>0</v>
      </c>
      <c r="AK68">
        <v>53.424900000000001</v>
      </c>
      <c r="AL68">
        <v>69.72</v>
      </c>
      <c r="AM68">
        <v>15.804048</v>
      </c>
      <c r="AN68">
        <v>0.66954999999999998</v>
      </c>
      <c r="AO68">
        <v>0</v>
      </c>
      <c r="AP68">
        <v>0</v>
      </c>
      <c r="AQ68">
        <v>25.074000000000002</v>
      </c>
      <c r="AR68">
        <v>35.328000000000003</v>
      </c>
      <c r="AS68">
        <v>26.904</v>
      </c>
      <c r="AT68">
        <v>20.000005000000002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2201.9853660000003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410</v>
      </c>
      <c r="L69">
        <v>455.42500000000001</v>
      </c>
      <c r="M69">
        <v>52.5</v>
      </c>
      <c r="N69">
        <v>118.125</v>
      </c>
      <c r="O69">
        <v>123.66562500000001</v>
      </c>
      <c r="P69">
        <v>118.5</v>
      </c>
      <c r="Q69">
        <v>9.9989000000000008</v>
      </c>
      <c r="R69">
        <v>37.213000000000001</v>
      </c>
      <c r="S69">
        <v>23.417000000000002</v>
      </c>
      <c r="T69">
        <v>0</v>
      </c>
      <c r="U69">
        <v>360.22387500000002</v>
      </c>
      <c r="V69">
        <v>9.0350000000000001</v>
      </c>
      <c r="W69">
        <v>46.399079999999998</v>
      </c>
      <c r="X69">
        <v>147.515625</v>
      </c>
      <c r="Y69">
        <v>0</v>
      </c>
      <c r="Z69">
        <v>6.5208000000000004</v>
      </c>
      <c r="AA69">
        <v>0</v>
      </c>
      <c r="AB69">
        <v>0</v>
      </c>
      <c r="AC69">
        <v>0</v>
      </c>
      <c r="AD69">
        <v>0</v>
      </c>
      <c r="AE69">
        <v>16.478852</v>
      </c>
      <c r="AF69">
        <v>8.3810000000000002</v>
      </c>
      <c r="AG69">
        <v>43.147199999999998</v>
      </c>
      <c r="AH69">
        <v>46.781799999999997</v>
      </c>
      <c r="AI69">
        <v>0</v>
      </c>
      <c r="AJ69">
        <v>0</v>
      </c>
      <c r="AK69">
        <v>53.424900000000001</v>
      </c>
      <c r="AL69">
        <v>25.564</v>
      </c>
      <c r="AM69">
        <v>15.804048</v>
      </c>
      <c r="AN69">
        <v>0.66954999999999998</v>
      </c>
      <c r="AO69">
        <v>0</v>
      </c>
      <c r="AP69">
        <v>0</v>
      </c>
      <c r="AQ69">
        <v>25.074000000000002</v>
      </c>
      <c r="AR69">
        <v>35.328000000000003</v>
      </c>
      <c r="AS69">
        <v>26.904</v>
      </c>
      <c r="AT69">
        <v>20.000005000000002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2236.0962600000003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453</v>
      </c>
      <c r="L70">
        <v>475.42500000000001</v>
      </c>
      <c r="M70">
        <v>52.5</v>
      </c>
      <c r="N70">
        <v>118.125</v>
      </c>
      <c r="O70">
        <v>123.66562500000001</v>
      </c>
      <c r="P70">
        <v>118.5</v>
      </c>
      <c r="Q70">
        <v>9.9989000000000008</v>
      </c>
      <c r="R70">
        <v>37.213000000000001</v>
      </c>
      <c r="S70">
        <v>23.417000000000002</v>
      </c>
      <c r="T70">
        <v>0</v>
      </c>
      <c r="U70">
        <v>374.35398700000002</v>
      </c>
      <c r="V70">
        <v>9.0350000000000001</v>
      </c>
      <c r="W70">
        <v>46.399079999999998</v>
      </c>
      <c r="X70">
        <v>147.515625</v>
      </c>
      <c r="Y70">
        <v>0</v>
      </c>
      <c r="Z70">
        <v>6.5208000000000004</v>
      </c>
      <c r="AA70">
        <v>14.04936</v>
      </c>
      <c r="AB70">
        <v>3.3325</v>
      </c>
      <c r="AC70">
        <v>0</v>
      </c>
      <c r="AD70">
        <v>0</v>
      </c>
      <c r="AE70">
        <v>16.478852</v>
      </c>
      <c r="AF70">
        <v>8.3810000000000002</v>
      </c>
      <c r="AG70">
        <v>43.147199999999998</v>
      </c>
      <c r="AH70">
        <v>46.781799999999997</v>
      </c>
      <c r="AI70">
        <v>0</v>
      </c>
      <c r="AJ70">
        <v>0</v>
      </c>
      <c r="AK70">
        <v>53.424900000000001</v>
      </c>
      <c r="AL70">
        <v>25.564</v>
      </c>
      <c r="AM70">
        <v>15.804048</v>
      </c>
      <c r="AN70">
        <v>0.66954999999999998</v>
      </c>
      <c r="AO70">
        <v>0</v>
      </c>
      <c r="AP70">
        <v>0</v>
      </c>
      <c r="AQ70">
        <v>37.610999999999997</v>
      </c>
      <c r="AR70">
        <v>35.328000000000003</v>
      </c>
      <c r="AS70">
        <v>26.904</v>
      </c>
      <c r="AT70">
        <v>20.000005000000002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2343.1452319999999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494</v>
      </c>
      <c r="L71">
        <v>495.42500000000001</v>
      </c>
      <c r="M71">
        <v>52.5</v>
      </c>
      <c r="N71">
        <v>118.125</v>
      </c>
      <c r="O71">
        <v>123.66562500000001</v>
      </c>
      <c r="P71">
        <v>118.5</v>
      </c>
      <c r="Q71">
        <v>9.9989000000000008</v>
      </c>
      <c r="R71">
        <v>37.213000000000001</v>
      </c>
      <c r="S71">
        <v>23.417000000000002</v>
      </c>
      <c r="T71">
        <v>0</v>
      </c>
      <c r="U71">
        <v>383.625</v>
      </c>
      <c r="V71">
        <v>9.0350000000000001</v>
      </c>
      <c r="W71">
        <v>46.399079999999998</v>
      </c>
      <c r="X71">
        <v>147.515625</v>
      </c>
      <c r="Y71">
        <v>0</v>
      </c>
      <c r="Z71">
        <v>6.5208000000000004</v>
      </c>
      <c r="AA71">
        <v>28.09872</v>
      </c>
      <c r="AB71">
        <v>13.17004</v>
      </c>
      <c r="AC71">
        <v>0</v>
      </c>
      <c r="AD71">
        <v>0</v>
      </c>
      <c r="AE71">
        <v>16.478852</v>
      </c>
      <c r="AF71">
        <v>8.3810000000000002</v>
      </c>
      <c r="AG71">
        <v>43.147199999999998</v>
      </c>
      <c r="AH71">
        <v>70.172700000000006</v>
      </c>
      <c r="AI71">
        <v>0</v>
      </c>
      <c r="AJ71">
        <v>0</v>
      </c>
      <c r="AK71">
        <v>53.424900000000001</v>
      </c>
      <c r="AL71">
        <v>25.564</v>
      </c>
      <c r="AM71">
        <v>15.804048</v>
      </c>
      <c r="AN71">
        <v>0.66954999999999998</v>
      </c>
      <c r="AO71">
        <v>0</v>
      </c>
      <c r="AP71">
        <v>0</v>
      </c>
      <c r="AQ71">
        <v>37.610999999999997</v>
      </c>
      <c r="AR71">
        <v>35.328000000000003</v>
      </c>
      <c r="AS71">
        <v>26.904</v>
      </c>
      <c r="AT71">
        <v>20.000005000000002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2460.6940449999993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541</v>
      </c>
      <c r="L72">
        <v>505.42500000000001</v>
      </c>
      <c r="M72">
        <v>52.5</v>
      </c>
      <c r="N72">
        <v>118.125</v>
      </c>
      <c r="O72">
        <v>123.66562500000001</v>
      </c>
      <c r="P72">
        <v>118.5</v>
      </c>
      <c r="Q72">
        <v>9.9989000000000008</v>
      </c>
      <c r="R72">
        <v>37.213000000000001</v>
      </c>
      <c r="S72">
        <v>23.417000000000002</v>
      </c>
      <c r="T72">
        <v>0</v>
      </c>
      <c r="U72">
        <v>390.375</v>
      </c>
      <c r="V72">
        <v>9.0350000000000001</v>
      </c>
      <c r="W72">
        <v>46.399079999999998</v>
      </c>
      <c r="X72">
        <v>147.515625</v>
      </c>
      <c r="Y72">
        <v>0</v>
      </c>
      <c r="Z72">
        <v>6.5208000000000004</v>
      </c>
      <c r="AA72">
        <v>42.14808</v>
      </c>
      <c r="AB72">
        <v>13.17004</v>
      </c>
      <c r="AC72">
        <v>9.6778399999999998</v>
      </c>
      <c r="AD72">
        <v>0</v>
      </c>
      <c r="AE72">
        <v>16.478852</v>
      </c>
      <c r="AF72">
        <v>8.3810000000000002</v>
      </c>
      <c r="AG72">
        <v>43.147199999999998</v>
      </c>
      <c r="AH72">
        <v>70.172700000000006</v>
      </c>
      <c r="AI72">
        <v>0</v>
      </c>
      <c r="AJ72">
        <v>0</v>
      </c>
      <c r="AK72">
        <v>53.424900000000001</v>
      </c>
      <c r="AL72">
        <v>25.564</v>
      </c>
      <c r="AM72">
        <v>15.804048</v>
      </c>
      <c r="AN72">
        <v>0.66954999999999998</v>
      </c>
      <c r="AO72">
        <v>0</v>
      </c>
      <c r="AP72">
        <v>0</v>
      </c>
      <c r="AQ72">
        <v>37.610999999999997</v>
      </c>
      <c r="AR72">
        <v>35.328000000000003</v>
      </c>
      <c r="AS72">
        <v>26.904</v>
      </c>
      <c r="AT72">
        <v>20.000005000000002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2548.1712449999991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592</v>
      </c>
      <c r="L73">
        <v>505.42500000000001</v>
      </c>
      <c r="M73">
        <v>52.5</v>
      </c>
      <c r="N73">
        <v>118.125</v>
      </c>
      <c r="O73">
        <v>123.66562500000001</v>
      </c>
      <c r="P73">
        <v>118.5</v>
      </c>
      <c r="Q73">
        <v>9.9989000000000008</v>
      </c>
      <c r="R73">
        <v>37.213000000000001</v>
      </c>
      <c r="S73">
        <v>23.417000000000002</v>
      </c>
      <c r="T73">
        <v>0</v>
      </c>
      <c r="U73">
        <v>397.125</v>
      </c>
      <c r="V73">
        <v>9.0350000000000001</v>
      </c>
      <c r="W73">
        <v>46.399079999999998</v>
      </c>
      <c r="X73">
        <v>147.515625</v>
      </c>
      <c r="Y73">
        <v>0</v>
      </c>
      <c r="Z73">
        <v>6.5208000000000004</v>
      </c>
      <c r="AA73">
        <v>42.14808</v>
      </c>
      <c r="AB73">
        <v>26.34008</v>
      </c>
      <c r="AC73">
        <v>19.35568</v>
      </c>
      <c r="AD73">
        <v>7.9260000000000002</v>
      </c>
      <c r="AE73">
        <v>16.478852</v>
      </c>
      <c r="AF73">
        <v>16.762</v>
      </c>
      <c r="AG73">
        <v>43.147199999999998</v>
      </c>
      <c r="AH73">
        <v>93.563599999999994</v>
      </c>
      <c r="AI73">
        <v>0</v>
      </c>
      <c r="AJ73">
        <v>0</v>
      </c>
      <c r="AK73">
        <v>53.424900000000001</v>
      </c>
      <c r="AL73">
        <v>12.782</v>
      </c>
      <c r="AM73">
        <v>15.804048</v>
      </c>
      <c r="AN73">
        <v>0.66954999999999998</v>
      </c>
      <c r="AO73">
        <v>0</v>
      </c>
      <c r="AP73">
        <v>0</v>
      </c>
      <c r="AQ73">
        <v>37.610999999999997</v>
      </c>
      <c r="AR73">
        <v>35.328000000000003</v>
      </c>
      <c r="AS73">
        <v>24.2136</v>
      </c>
      <c r="AT73">
        <v>20.000005000000002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2652.9946249999998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601.89949999999999</v>
      </c>
      <c r="L74">
        <v>505.42500000000001</v>
      </c>
      <c r="M74">
        <v>52.5</v>
      </c>
      <c r="N74">
        <v>118.125</v>
      </c>
      <c r="O74">
        <v>123.66562500000001</v>
      </c>
      <c r="P74">
        <v>118.5</v>
      </c>
      <c r="Q74">
        <v>9.9989000000000008</v>
      </c>
      <c r="R74">
        <v>37.213000000000001</v>
      </c>
      <c r="S74">
        <v>23.417000000000002</v>
      </c>
      <c r="T74">
        <v>0</v>
      </c>
      <c r="U74">
        <v>403.875</v>
      </c>
      <c r="V74">
        <v>9.0350000000000001</v>
      </c>
      <c r="W74">
        <v>46.399079999999998</v>
      </c>
      <c r="X74">
        <v>147.515625</v>
      </c>
      <c r="Y74">
        <v>0</v>
      </c>
      <c r="Z74">
        <v>19.5624</v>
      </c>
      <c r="AA74">
        <v>42.14808</v>
      </c>
      <c r="AB74">
        <v>39.510120000000001</v>
      </c>
      <c r="AC74">
        <v>29.062808</v>
      </c>
      <c r="AD74">
        <v>18.229800000000001</v>
      </c>
      <c r="AE74">
        <v>32.957704</v>
      </c>
      <c r="AF74">
        <v>25.143000000000001</v>
      </c>
      <c r="AG74">
        <v>43.147199999999998</v>
      </c>
      <c r="AH74">
        <v>93.563599999999994</v>
      </c>
      <c r="AI74">
        <v>0</v>
      </c>
      <c r="AJ74">
        <v>0</v>
      </c>
      <c r="AK74">
        <v>53.424900000000001</v>
      </c>
      <c r="AL74">
        <v>12.782</v>
      </c>
      <c r="AM74">
        <v>15.804048</v>
      </c>
      <c r="AN74">
        <v>0.66954999999999998</v>
      </c>
      <c r="AO74">
        <v>0</v>
      </c>
      <c r="AP74">
        <v>0</v>
      </c>
      <c r="AQ74">
        <v>50.148000000000003</v>
      </c>
      <c r="AR74">
        <v>35.328000000000003</v>
      </c>
      <c r="AS74">
        <v>24.2136</v>
      </c>
      <c r="AT74">
        <v>20.000005000000002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2753.2635449999998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601.89949999999999</v>
      </c>
      <c r="L75">
        <v>535.42499999999995</v>
      </c>
      <c r="M75">
        <v>52.5</v>
      </c>
      <c r="N75">
        <v>118.125</v>
      </c>
      <c r="O75">
        <v>123.66562500000001</v>
      </c>
      <c r="P75">
        <v>118.5</v>
      </c>
      <c r="Q75">
        <v>9.9989000000000008</v>
      </c>
      <c r="R75">
        <v>37.213000000000001</v>
      </c>
      <c r="S75">
        <v>23.417000000000002</v>
      </c>
      <c r="T75">
        <v>0</v>
      </c>
      <c r="U75">
        <v>410.625</v>
      </c>
      <c r="V75">
        <v>9.0350000000000001</v>
      </c>
      <c r="W75">
        <v>46.399079999999998</v>
      </c>
      <c r="X75">
        <v>147.515625</v>
      </c>
      <c r="Y75">
        <v>0</v>
      </c>
      <c r="Z75">
        <v>19.5624</v>
      </c>
      <c r="AA75">
        <v>42.14808</v>
      </c>
      <c r="AB75">
        <v>39.510120000000001</v>
      </c>
      <c r="AC75">
        <v>29.062808</v>
      </c>
      <c r="AD75">
        <v>27.408107999999999</v>
      </c>
      <c r="AE75">
        <v>32.957704</v>
      </c>
      <c r="AF75">
        <v>25.143000000000001</v>
      </c>
      <c r="AG75">
        <v>43.147199999999998</v>
      </c>
      <c r="AH75">
        <v>93.563599999999994</v>
      </c>
      <c r="AI75">
        <v>0</v>
      </c>
      <c r="AJ75">
        <v>0</v>
      </c>
      <c r="AK75">
        <v>53.424900000000001</v>
      </c>
      <c r="AL75">
        <v>12.782</v>
      </c>
      <c r="AM75">
        <v>15.804048</v>
      </c>
      <c r="AN75">
        <v>0.66954999999999998</v>
      </c>
      <c r="AO75">
        <v>0</v>
      </c>
      <c r="AP75">
        <v>0</v>
      </c>
      <c r="AQ75">
        <v>50.148000000000003</v>
      </c>
      <c r="AR75">
        <v>35.328000000000003</v>
      </c>
      <c r="AS75">
        <v>24.2136</v>
      </c>
      <c r="AT75">
        <v>20.000005000000002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2799.1918529999998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601.89949999999999</v>
      </c>
      <c r="L76">
        <v>575.42499999999995</v>
      </c>
      <c r="M76">
        <v>52.5</v>
      </c>
      <c r="N76">
        <v>118.125</v>
      </c>
      <c r="O76">
        <v>123.66562500000001</v>
      </c>
      <c r="P76">
        <v>118.5</v>
      </c>
      <c r="Q76">
        <v>9.9989000000000008</v>
      </c>
      <c r="R76">
        <v>41.384943</v>
      </c>
      <c r="S76">
        <v>23.417000000000002</v>
      </c>
      <c r="T76">
        <v>0</v>
      </c>
      <c r="U76">
        <v>417.5532</v>
      </c>
      <c r="V76">
        <v>9.0350000000000001</v>
      </c>
      <c r="W76">
        <v>46.399079999999998</v>
      </c>
      <c r="X76">
        <v>147.515625</v>
      </c>
      <c r="Y76">
        <v>0</v>
      </c>
      <c r="Z76">
        <v>19.5624</v>
      </c>
      <c r="AA76">
        <v>42.14808</v>
      </c>
      <c r="AB76">
        <v>39.510120000000001</v>
      </c>
      <c r="AC76">
        <v>29.062808</v>
      </c>
      <c r="AD76">
        <v>27.408107999999999</v>
      </c>
      <c r="AE76">
        <v>32.957704</v>
      </c>
      <c r="AF76">
        <v>25.143000000000001</v>
      </c>
      <c r="AG76">
        <v>43.147199999999998</v>
      </c>
      <c r="AH76">
        <v>93.563599999999994</v>
      </c>
      <c r="AI76">
        <v>0</v>
      </c>
      <c r="AJ76">
        <v>0</v>
      </c>
      <c r="AK76">
        <v>53.424900000000001</v>
      </c>
      <c r="AL76">
        <v>12.782</v>
      </c>
      <c r="AM76">
        <v>15.804048</v>
      </c>
      <c r="AN76">
        <v>0.66954999999999998</v>
      </c>
      <c r="AO76">
        <v>0</v>
      </c>
      <c r="AP76">
        <v>0</v>
      </c>
      <c r="AQ76">
        <v>50.148000000000003</v>
      </c>
      <c r="AR76">
        <v>35.328000000000003</v>
      </c>
      <c r="AS76">
        <v>24.2136</v>
      </c>
      <c r="AT76">
        <v>20.000005000000002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2850.2919959999999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606.20849999999996</v>
      </c>
      <c r="L77">
        <v>621.91801899999996</v>
      </c>
      <c r="M77">
        <v>52.5</v>
      </c>
      <c r="N77">
        <v>118.125</v>
      </c>
      <c r="O77">
        <v>123.66562500000001</v>
      </c>
      <c r="P77">
        <v>118.5</v>
      </c>
      <c r="Q77">
        <v>10.91</v>
      </c>
      <c r="R77">
        <v>42.390099999999997</v>
      </c>
      <c r="S77">
        <v>26.192169</v>
      </c>
      <c r="T77">
        <v>0</v>
      </c>
      <c r="U77">
        <v>418.77</v>
      </c>
      <c r="V77">
        <v>9.0350000000000001</v>
      </c>
      <c r="W77">
        <v>46.399079999999998</v>
      </c>
      <c r="X77">
        <v>147.515625</v>
      </c>
      <c r="Y77">
        <v>0</v>
      </c>
      <c r="Z77">
        <v>19.5624</v>
      </c>
      <c r="AA77">
        <v>42.14808</v>
      </c>
      <c r="AB77">
        <v>39.510120000000001</v>
      </c>
      <c r="AC77">
        <v>29.062808</v>
      </c>
      <c r="AD77">
        <v>27.408107999999999</v>
      </c>
      <c r="AE77">
        <v>32.957704</v>
      </c>
      <c r="AF77">
        <v>25.143000000000001</v>
      </c>
      <c r="AG77">
        <v>43.147199999999998</v>
      </c>
      <c r="AH77">
        <v>93.563599999999994</v>
      </c>
      <c r="AI77">
        <v>0</v>
      </c>
      <c r="AJ77">
        <v>0</v>
      </c>
      <c r="AK77">
        <v>53.424900000000001</v>
      </c>
      <c r="AL77">
        <v>12.782</v>
      </c>
      <c r="AM77">
        <v>15.804048</v>
      </c>
      <c r="AN77">
        <v>0.66954999999999998</v>
      </c>
      <c r="AO77">
        <v>0</v>
      </c>
      <c r="AP77">
        <v>0</v>
      </c>
      <c r="AQ77">
        <v>50.148000000000003</v>
      </c>
      <c r="AR77">
        <v>35.328000000000003</v>
      </c>
      <c r="AS77">
        <v>24.2136</v>
      </c>
      <c r="AT77">
        <v>20.000005000000002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2907.0022409999997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606.20849999999996</v>
      </c>
      <c r="L78">
        <v>623.91999999999996</v>
      </c>
      <c r="M78">
        <v>52.5</v>
      </c>
      <c r="N78">
        <v>118.125</v>
      </c>
      <c r="O78">
        <v>123.66562500000001</v>
      </c>
      <c r="P78">
        <v>118.5</v>
      </c>
      <c r="Q78">
        <v>10.91</v>
      </c>
      <c r="R78">
        <v>42.390099999999997</v>
      </c>
      <c r="S78">
        <v>26.3901</v>
      </c>
      <c r="T78">
        <v>0</v>
      </c>
      <c r="U78">
        <v>418.77</v>
      </c>
      <c r="V78">
        <v>9.0350000000000001</v>
      </c>
      <c r="W78">
        <v>46.399079999999998</v>
      </c>
      <c r="X78">
        <v>147.515625</v>
      </c>
      <c r="Y78">
        <v>0</v>
      </c>
      <c r="Z78">
        <v>19.5624</v>
      </c>
      <c r="AA78">
        <v>42.14808</v>
      </c>
      <c r="AB78">
        <v>39.510120000000001</v>
      </c>
      <c r="AC78">
        <v>29.062808</v>
      </c>
      <c r="AD78">
        <v>27.408107999999999</v>
      </c>
      <c r="AE78">
        <v>32.957704</v>
      </c>
      <c r="AF78">
        <v>25.143000000000001</v>
      </c>
      <c r="AG78">
        <v>43.147199999999998</v>
      </c>
      <c r="AH78">
        <v>93.563599999999994</v>
      </c>
      <c r="AI78">
        <v>0</v>
      </c>
      <c r="AJ78">
        <v>0</v>
      </c>
      <c r="AK78">
        <v>53.424900000000001</v>
      </c>
      <c r="AL78">
        <v>12.782</v>
      </c>
      <c r="AM78">
        <v>15.804048</v>
      </c>
      <c r="AN78">
        <v>0.66954999999999998</v>
      </c>
      <c r="AO78">
        <v>0</v>
      </c>
      <c r="AP78">
        <v>0</v>
      </c>
      <c r="AQ78">
        <v>50.148000000000003</v>
      </c>
      <c r="AR78">
        <v>35.328000000000003</v>
      </c>
      <c r="AS78">
        <v>24.2136</v>
      </c>
      <c r="AT78">
        <v>20.000005000000002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2909.2021529999997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606.20849999999996</v>
      </c>
      <c r="L79">
        <v>623.91999999999996</v>
      </c>
      <c r="M79">
        <v>52.5</v>
      </c>
      <c r="N79">
        <v>118.125</v>
      </c>
      <c r="O79">
        <v>123.66562500000001</v>
      </c>
      <c r="P79">
        <v>118.5</v>
      </c>
      <c r="Q79">
        <v>10.91</v>
      </c>
      <c r="R79">
        <v>42.390099999999997</v>
      </c>
      <c r="S79">
        <v>26.3901</v>
      </c>
      <c r="T79">
        <v>0</v>
      </c>
      <c r="U79">
        <v>418.77</v>
      </c>
      <c r="V79">
        <v>9.0350000000000001</v>
      </c>
      <c r="W79">
        <v>46.399079999999998</v>
      </c>
      <c r="X79">
        <v>147.515625</v>
      </c>
      <c r="Y79">
        <v>0</v>
      </c>
      <c r="Z79">
        <v>19.5624</v>
      </c>
      <c r="AA79">
        <v>42.14808</v>
      </c>
      <c r="AB79">
        <v>39.510120000000001</v>
      </c>
      <c r="AC79">
        <v>29.062808</v>
      </c>
      <c r="AD79">
        <v>22.985399999999998</v>
      </c>
      <c r="AE79">
        <v>32.957704</v>
      </c>
      <c r="AF79">
        <v>25.143000000000001</v>
      </c>
      <c r="AG79">
        <v>43.147199999999998</v>
      </c>
      <c r="AH79">
        <v>93.563599999999994</v>
      </c>
      <c r="AI79">
        <v>0</v>
      </c>
      <c r="AJ79">
        <v>0</v>
      </c>
      <c r="AK79">
        <v>53.424900000000001</v>
      </c>
      <c r="AL79">
        <v>12.782</v>
      </c>
      <c r="AM79">
        <v>15.804048</v>
      </c>
      <c r="AN79">
        <v>0.66954999999999998</v>
      </c>
      <c r="AO79">
        <v>0</v>
      </c>
      <c r="AP79">
        <v>0</v>
      </c>
      <c r="AQ79">
        <v>50.148000000000003</v>
      </c>
      <c r="AR79">
        <v>35.328000000000003</v>
      </c>
      <c r="AS79">
        <v>24.2136</v>
      </c>
      <c r="AT79">
        <v>20.000005000000002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2904.7794449999997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606.20849999999996</v>
      </c>
      <c r="L80">
        <v>653.15009999999995</v>
      </c>
      <c r="M80">
        <v>52.5</v>
      </c>
      <c r="N80">
        <v>118.125</v>
      </c>
      <c r="O80">
        <v>123.66562500000001</v>
      </c>
      <c r="P80">
        <v>118.5</v>
      </c>
      <c r="Q80">
        <v>10.91</v>
      </c>
      <c r="R80">
        <v>42.390099999999997</v>
      </c>
      <c r="S80">
        <v>26.3901</v>
      </c>
      <c r="T80">
        <v>0</v>
      </c>
      <c r="U80">
        <v>418.77</v>
      </c>
      <c r="V80">
        <v>9.0350000000000001</v>
      </c>
      <c r="W80">
        <v>46.399079999999998</v>
      </c>
      <c r="X80">
        <v>147.515625</v>
      </c>
      <c r="Y80">
        <v>0</v>
      </c>
      <c r="Z80">
        <v>6.5208000000000004</v>
      </c>
      <c r="AA80">
        <v>42.14808</v>
      </c>
      <c r="AB80">
        <v>39.510120000000001</v>
      </c>
      <c r="AC80">
        <v>9.6778399999999998</v>
      </c>
      <c r="AD80">
        <v>7.9260000000000002</v>
      </c>
      <c r="AE80">
        <v>16.478852</v>
      </c>
      <c r="AF80">
        <v>16.860600000000002</v>
      </c>
      <c r="AG80">
        <v>43.147199999999998</v>
      </c>
      <c r="AH80">
        <v>93.563599999999994</v>
      </c>
      <c r="AI80">
        <v>0</v>
      </c>
      <c r="AJ80">
        <v>0</v>
      </c>
      <c r="AK80">
        <v>53.424900000000001</v>
      </c>
      <c r="AL80">
        <v>12.782</v>
      </c>
      <c r="AM80">
        <v>15.804048</v>
      </c>
      <c r="AN80">
        <v>0.66954999999999998</v>
      </c>
      <c r="AO80">
        <v>0</v>
      </c>
      <c r="AP80">
        <v>0</v>
      </c>
      <c r="AQ80">
        <v>50.148000000000003</v>
      </c>
      <c r="AR80">
        <v>35.328000000000003</v>
      </c>
      <c r="AS80">
        <v>24.2136</v>
      </c>
      <c r="AT80">
        <v>20.000005000000002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2861.7623250000001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606.20849999999996</v>
      </c>
      <c r="L81">
        <v>653.15009999999995</v>
      </c>
      <c r="M81">
        <v>52.5</v>
      </c>
      <c r="N81">
        <v>118.125</v>
      </c>
      <c r="O81">
        <v>123.66562500000001</v>
      </c>
      <c r="P81">
        <v>118.5</v>
      </c>
      <c r="Q81">
        <v>10.91</v>
      </c>
      <c r="R81">
        <v>42.390099999999997</v>
      </c>
      <c r="S81">
        <v>26.3901</v>
      </c>
      <c r="T81">
        <v>0</v>
      </c>
      <c r="U81">
        <v>418.77</v>
      </c>
      <c r="V81">
        <v>9.0350000000000001</v>
      </c>
      <c r="W81">
        <v>46.399079999999998</v>
      </c>
      <c r="X81">
        <v>147.515625</v>
      </c>
      <c r="Y81">
        <v>0</v>
      </c>
      <c r="Z81">
        <v>6.5208000000000004</v>
      </c>
      <c r="AA81">
        <v>42.14808</v>
      </c>
      <c r="AB81">
        <v>39.510120000000001</v>
      </c>
      <c r="AC81">
        <v>0</v>
      </c>
      <c r="AD81">
        <v>0</v>
      </c>
      <c r="AE81">
        <v>16.478852</v>
      </c>
      <c r="AF81">
        <v>8.3810000000000002</v>
      </c>
      <c r="AG81">
        <v>43.147199999999998</v>
      </c>
      <c r="AH81">
        <v>70.172700000000006</v>
      </c>
      <c r="AI81">
        <v>0</v>
      </c>
      <c r="AJ81">
        <v>0</v>
      </c>
      <c r="AK81">
        <v>53.424900000000001</v>
      </c>
      <c r="AL81">
        <v>12.782</v>
      </c>
      <c r="AM81">
        <v>15.804048</v>
      </c>
      <c r="AN81">
        <v>0.66954999999999998</v>
      </c>
      <c r="AO81">
        <v>0</v>
      </c>
      <c r="AP81">
        <v>0.25619999999999998</v>
      </c>
      <c r="AQ81">
        <v>37.610999999999997</v>
      </c>
      <c r="AR81">
        <v>35.328000000000003</v>
      </c>
      <c r="AS81">
        <v>28.249199999999998</v>
      </c>
      <c r="AT81">
        <v>20.000005000000002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2804.0427850000001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606.20849999999996</v>
      </c>
      <c r="L82">
        <v>623.91999999999996</v>
      </c>
      <c r="M82">
        <v>52.5</v>
      </c>
      <c r="N82">
        <v>118.125</v>
      </c>
      <c r="O82">
        <v>123.66562500000001</v>
      </c>
      <c r="P82">
        <v>118.5</v>
      </c>
      <c r="Q82">
        <v>10.91</v>
      </c>
      <c r="R82">
        <v>42.390099999999997</v>
      </c>
      <c r="S82">
        <v>26.3901</v>
      </c>
      <c r="T82">
        <v>0</v>
      </c>
      <c r="U82">
        <v>418.77</v>
      </c>
      <c r="V82">
        <v>9.0350000000000001</v>
      </c>
      <c r="W82">
        <v>46.399079999999998</v>
      </c>
      <c r="X82">
        <v>147.515625</v>
      </c>
      <c r="Y82">
        <v>0</v>
      </c>
      <c r="Z82">
        <v>6.5208000000000004</v>
      </c>
      <c r="AA82">
        <v>28.09872</v>
      </c>
      <c r="AB82">
        <v>13.17004</v>
      </c>
      <c r="AC82">
        <v>0</v>
      </c>
      <c r="AD82">
        <v>0</v>
      </c>
      <c r="AE82">
        <v>16.478852</v>
      </c>
      <c r="AF82">
        <v>0</v>
      </c>
      <c r="AG82">
        <v>43.147199999999998</v>
      </c>
      <c r="AH82">
        <v>46.781799999999997</v>
      </c>
      <c r="AI82">
        <v>0</v>
      </c>
      <c r="AJ82">
        <v>0</v>
      </c>
      <c r="AK82">
        <v>53.424900000000001</v>
      </c>
      <c r="AL82">
        <v>12.782</v>
      </c>
      <c r="AM82">
        <v>15.804048</v>
      </c>
      <c r="AN82">
        <v>0.66954999999999998</v>
      </c>
      <c r="AO82">
        <v>0</v>
      </c>
      <c r="AP82">
        <v>0.25619999999999998</v>
      </c>
      <c r="AQ82">
        <v>37.610999999999997</v>
      </c>
      <c r="AR82">
        <v>35.328000000000003</v>
      </c>
      <c r="AS82">
        <v>28.249199999999998</v>
      </c>
      <c r="AT82">
        <v>20.000005000000002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2702.6513449999998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606.20849999999996</v>
      </c>
      <c r="L83">
        <v>623.91999999999996</v>
      </c>
      <c r="M83">
        <v>58.876812000000001</v>
      </c>
      <c r="N83">
        <v>118.125</v>
      </c>
      <c r="O83">
        <v>123.66562500000001</v>
      </c>
      <c r="P83">
        <v>118.5</v>
      </c>
      <c r="Q83">
        <v>10.91</v>
      </c>
      <c r="R83">
        <v>42.390099999999997</v>
      </c>
      <c r="S83">
        <v>26.3901</v>
      </c>
      <c r="T83">
        <v>0</v>
      </c>
      <c r="U83">
        <v>418.77</v>
      </c>
      <c r="V83">
        <v>9.0350000000000001</v>
      </c>
      <c r="W83">
        <v>46.399079999999998</v>
      </c>
      <c r="X83">
        <v>147.515625</v>
      </c>
      <c r="Y83">
        <v>0</v>
      </c>
      <c r="Z83">
        <v>6.5208000000000004</v>
      </c>
      <c r="AA83">
        <v>28.09872</v>
      </c>
      <c r="AB83">
        <v>0</v>
      </c>
      <c r="AC83">
        <v>0</v>
      </c>
      <c r="AD83">
        <v>0</v>
      </c>
      <c r="AE83">
        <v>16.478852</v>
      </c>
      <c r="AF83">
        <v>0</v>
      </c>
      <c r="AG83">
        <v>43.147199999999998</v>
      </c>
      <c r="AH83">
        <v>23.390899999999998</v>
      </c>
      <c r="AI83">
        <v>0</v>
      </c>
      <c r="AJ83">
        <v>0</v>
      </c>
      <c r="AK83">
        <v>53.424900000000001</v>
      </c>
      <c r="AL83">
        <v>12.782</v>
      </c>
      <c r="AM83">
        <v>15.804048</v>
      </c>
      <c r="AN83">
        <v>0.66954999999999998</v>
      </c>
      <c r="AO83">
        <v>0</v>
      </c>
      <c r="AP83">
        <v>0.25619999999999998</v>
      </c>
      <c r="AQ83">
        <v>25.074000000000002</v>
      </c>
      <c r="AR83">
        <v>35.328000000000003</v>
      </c>
      <c r="AS83">
        <v>29.5944</v>
      </c>
      <c r="AT83">
        <v>20.000005000000002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2661.2754169999998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601.89949999999999</v>
      </c>
      <c r="L84">
        <v>545.42499999999995</v>
      </c>
      <c r="M84">
        <v>68.554902999999996</v>
      </c>
      <c r="N84">
        <v>118.125</v>
      </c>
      <c r="O84">
        <v>123.66562500000001</v>
      </c>
      <c r="P84">
        <v>118.5</v>
      </c>
      <c r="Q84">
        <v>9.9989000000000008</v>
      </c>
      <c r="R84">
        <v>42.390099999999997</v>
      </c>
      <c r="S84">
        <v>26.3901</v>
      </c>
      <c r="T84">
        <v>0</v>
      </c>
      <c r="U84">
        <v>418.77</v>
      </c>
      <c r="V84">
        <v>9.0350000000000001</v>
      </c>
      <c r="W84">
        <v>46.399079999999998</v>
      </c>
      <c r="X84">
        <v>147.515625</v>
      </c>
      <c r="Y84">
        <v>0</v>
      </c>
      <c r="Z84">
        <v>6.5208000000000004</v>
      </c>
      <c r="AA84">
        <v>28.09872</v>
      </c>
      <c r="AB84">
        <v>0</v>
      </c>
      <c r="AC84">
        <v>0</v>
      </c>
      <c r="AD84">
        <v>0</v>
      </c>
      <c r="AE84">
        <v>16.478852</v>
      </c>
      <c r="AF84">
        <v>0</v>
      </c>
      <c r="AG84">
        <v>43.147199999999998</v>
      </c>
      <c r="AH84">
        <v>23.390899999999998</v>
      </c>
      <c r="AI84">
        <v>0</v>
      </c>
      <c r="AJ84">
        <v>0</v>
      </c>
      <c r="AK84">
        <v>53.424900000000001</v>
      </c>
      <c r="AL84">
        <v>12.782</v>
      </c>
      <c r="AM84">
        <v>15.804048</v>
      </c>
      <c r="AN84">
        <v>0.66954999999999998</v>
      </c>
      <c r="AO84">
        <v>0</v>
      </c>
      <c r="AP84">
        <v>0.25619999999999998</v>
      </c>
      <c r="AQ84">
        <v>25.074000000000002</v>
      </c>
      <c r="AR84">
        <v>35.328000000000003</v>
      </c>
      <c r="AS84">
        <v>29.5944</v>
      </c>
      <c r="AT84">
        <v>20.000005000000002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2587.2384079999997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601.89949999999999</v>
      </c>
      <c r="L85">
        <v>505.42500000000001</v>
      </c>
      <c r="M85">
        <v>72.5</v>
      </c>
      <c r="N85">
        <v>118.125</v>
      </c>
      <c r="O85">
        <v>123.66562500000001</v>
      </c>
      <c r="P85">
        <v>118.5</v>
      </c>
      <c r="Q85">
        <v>9.9989000000000008</v>
      </c>
      <c r="R85">
        <v>42.390099999999997</v>
      </c>
      <c r="S85">
        <v>26.3901</v>
      </c>
      <c r="T85">
        <v>0</v>
      </c>
      <c r="U85">
        <v>418.77</v>
      </c>
      <c r="V85">
        <v>9.0350000000000001</v>
      </c>
      <c r="W85">
        <v>46.399079999999998</v>
      </c>
      <c r="X85">
        <v>147.515625</v>
      </c>
      <c r="Y85">
        <v>0</v>
      </c>
      <c r="Z85">
        <v>6.5208000000000004</v>
      </c>
      <c r="AA85">
        <v>28.09872</v>
      </c>
      <c r="AB85">
        <v>0</v>
      </c>
      <c r="AC85">
        <v>0</v>
      </c>
      <c r="AD85">
        <v>0</v>
      </c>
      <c r="AE85">
        <v>16.478852</v>
      </c>
      <c r="AF85">
        <v>0</v>
      </c>
      <c r="AG85">
        <v>43.147199999999998</v>
      </c>
      <c r="AH85">
        <v>0</v>
      </c>
      <c r="AI85">
        <v>0</v>
      </c>
      <c r="AJ85">
        <v>0</v>
      </c>
      <c r="AK85">
        <v>53.424900000000001</v>
      </c>
      <c r="AL85">
        <v>12.782</v>
      </c>
      <c r="AM85">
        <v>15.804048</v>
      </c>
      <c r="AN85">
        <v>0.66954999999999998</v>
      </c>
      <c r="AO85">
        <v>0</v>
      </c>
      <c r="AP85">
        <v>0.25619999999999998</v>
      </c>
      <c r="AQ85">
        <v>25.074000000000002</v>
      </c>
      <c r="AR85">
        <v>35.328000000000003</v>
      </c>
      <c r="AS85">
        <v>29.5944</v>
      </c>
      <c r="AT85">
        <v>20.000005000000002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2527.7926050000001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601.89949999999999</v>
      </c>
      <c r="L86">
        <v>482.99981300000002</v>
      </c>
      <c r="M86">
        <v>72.5</v>
      </c>
      <c r="N86">
        <v>118.125</v>
      </c>
      <c r="O86">
        <v>123.66562500000001</v>
      </c>
      <c r="P86">
        <v>118.5</v>
      </c>
      <c r="Q86">
        <v>9.9989000000000008</v>
      </c>
      <c r="R86">
        <v>42.390099999999997</v>
      </c>
      <c r="S86">
        <v>26.3901</v>
      </c>
      <c r="T86">
        <v>0</v>
      </c>
      <c r="U86">
        <v>418.77</v>
      </c>
      <c r="V86">
        <v>9.0350000000000001</v>
      </c>
      <c r="W86">
        <v>46.399079999999998</v>
      </c>
      <c r="X86">
        <v>147.515625</v>
      </c>
      <c r="Y86">
        <v>0</v>
      </c>
      <c r="Z86">
        <v>6.5208000000000004</v>
      </c>
      <c r="AA86">
        <v>28.09872</v>
      </c>
      <c r="AB86">
        <v>0</v>
      </c>
      <c r="AC86">
        <v>0</v>
      </c>
      <c r="AD86">
        <v>0</v>
      </c>
      <c r="AE86">
        <v>16.478852</v>
      </c>
      <c r="AF86">
        <v>0</v>
      </c>
      <c r="AG86">
        <v>43.147199999999998</v>
      </c>
      <c r="AH86">
        <v>0</v>
      </c>
      <c r="AI86">
        <v>0</v>
      </c>
      <c r="AJ86">
        <v>0</v>
      </c>
      <c r="AK86">
        <v>53.424900000000001</v>
      </c>
      <c r="AL86">
        <v>12.782</v>
      </c>
      <c r="AM86">
        <v>15.804048</v>
      </c>
      <c r="AN86">
        <v>0.66954999999999998</v>
      </c>
      <c r="AO86">
        <v>0</v>
      </c>
      <c r="AP86">
        <v>0.25619999999999998</v>
      </c>
      <c r="AQ86">
        <v>25.074000000000002</v>
      </c>
      <c r="AR86">
        <v>35.328000000000003</v>
      </c>
      <c r="AS86">
        <v>29.5944</v>
      </c>
      <c r="AT86">
        <v>20.000005000000002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2505.3674179999998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601.89949999999999</v>
      </c>
      <c r="L87">
        <v>541.72539800000004</v>
      </c>
      <c r="M87">
        <v>72.5</v>
      </c>
      <c r="N87">
        <v>118.125</v>
      </c>
      <c r="O87">
        <v>123.66562500000001</v>
      </c>
      <c r="P87">
        <v>118.5</v>
      </c>
      <c r="Q87">
        <v>10.562799999999999</v>
      </c>
      <c r="R87">
        <v>36.384799999999998</v>
      </c>
      <c r="S87">
        <v>22.793600000000001</v>
      </c>
      <c r="T87">
        <v>0</v>
      </c>
      <c r="U87">
        <v>418.77</v>
      </c>
      <c r="V87">
        <v>9.0350000000000001</v>
      </c>
      <c r="W87">
        <v>46.399079999999998</v>
      </c>
      <c r="X87">
        <v>147.515625</v>
      </c>
      <c r="Y87">
        <v>0</v>
      </c>
      <c r="Z87">
        <v>6.5208000000000004</v>
      </c>
      <c r="AA87">
        <v>28.09872</v>
      </c>
      <c r="AB87">
        <v>0</v>
      </c>
      <c r="AC87">
        <v>0</v>
      </c>
      <c r="AD87">
        <v>0</v>
      </c>
      <c r="AE87">
        <v>16.478852</v>
      </c>
      <c r="AF87">
        <v>0</v>
      </c>
      <c r="AG87">
        <v>43.147199999999998</v>
      </c>
      <c r="AH87">
        <v>0</v>
      </c>
      <c r="AI87">
        <v>0</v>
      </c>
      <c r="AJ87">
        <v>0</v>
      </c>
      <c r="AK87">
        <v>53.424900000000001</v>
      </c>
      <c r="AL87">
        <v>25.564</v>
      </c>
      <c r="AM87">
        <v>15.804048</v>
      </c>
      <c r="AN87">
        <v>0.66954999999999998</v>
      </c>
      <c r="AO87">
        <v>0</v>
      </c>
      <c r="AP87">
        <v>0.64049999999999996</v>
      </c>
      <c r="AQ87">
        <v>25.074000000000002</v>
      </c>
      <c r="AR87">
        <v>35.328000000000003</v>
      </c>
      <c r="AS87">
        <v>29.5944</v>
      </c>
      <c r="AT87">
        <v>20.000005000000002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2568.2214029999996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601.89949999999999</v>
      </c>
      <c r="L88">
        <v>549.20249999999999</v>
      </c>
      <c r="M88">
        <v>72.5</v>
      </c>
      <c r="N88">
        <v>118.125</v>
      </c>
      <c r="O88">
        <v>123.66562500000001</v>
      </c>
      <c r="P88">
        <v>118.5</v>
      </c>
      <c r="Q88">
        <v>10.91</v>
      </c>
      <c r="R88">
        <v>42.390099999999997</v>
      </c>
      <c r="S88">
        <v>26.3901</v>
      </c>
      <c r="T88">
        <v>0</v>
      </c>
      <c r="U88">
        <v>418.77</v>
      </c>
      <c r="V88">
        <v>9.0350000000000001</v>
      </c>
      <c r="W88">
        <v>46.399079999999998</v>
      </c>
      <c r="X88">
        <v>147.515625</v>
      </c>
      <c r="Y88">
        <v>0</v>
      </c>
      <c r="Z88">
        <v>6.5208000000000004</v>
      </c>
      <c r="AA88">
        <v>14.04936</v>
      </c>
      <c r="AB88">
        <v>0</v>
      </c>
      <c r="AC88">
        <v>0</v>
      </c>
      <c r="AD88">
        <v>0</v>
      </c>
      <c r="AE88">
        <v>16.478852</v>
      </c>
      <c r="AF88">
        <v>0</v>
      </c>
      <c r="AG88">
        <v>43.147199999999998</v>
      </c>
      <c r="AH88">
        <v>0</v>
      </c>
      <c r="AI88">
        <v>0</v>
      </c>
      <c r="AJ88">
        <v>0</v>
      </c>
      <c r="AK88">
        <v>53.424900000000001</v>
      </c>
      <c r="AL88">
        <v>25.564</v>
      </c>
      <c r="AM88">
        <v>15.804048</v>
      </c>
      <c r="AN88">
        <v>0.66954999999999998</v>
      </c>
      <c r="AO88">
        <v>0</v>
      </c>
      <c r="AP88">
        <v>0.64049999999999996</v>
      </c>
      <c r="AQ88">
        <v>12.474</v>
      </c>
      <c r="AR88">
        <v>35.328000000000003</v>
      </c>
      <c r="AS88">
        <v>29.5944</v>
      </c>
      <c r="AT88">
        <v>20.000005000000002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2558.9981449999996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601.89949999999999</v>
      </c>
      <c r="L89">
        <v>435.435</v>
      </c>
      <c r="M89">
        <v>72.5</v>
      </c>
      <c r="N89">
        <v>118.125</v>
      </c>
      <c r="O89">
        <v>123.66562500000001</v>
      </c>
      <c r="P89">
        <v>118.5</v>
      </c>
      <c r="Q89">
        <v>10.91</v>
      </c>
      <c r="R89">
        <v>42.390099999999997</v>
      </c>
      <c r="S89">
        <v>26.3901</v>
      </c>
      <c r="T89">
        <v>0</v>
      </c>
      <c r="U89">
        <v>418.77</v>
      </c>
      <c r="V89">
        <v>9.0350000000000001</v>
      </c>
      <c r="W89">
        <v>46.399079999999998</v>
      </c>
      <c r="X89">
        <v>147.515625</v>
      </c>
      <c r="Y89">
        <v>0</v>
      </c>
      <c r="Z89">
        <v>6.5208000000000004</v>
      </c>
      <c r="AA89">
        <v>10.032999999999999</v>
      </c>
      <c r="AB89">
        <v>0</v>
      </c>
      <c r="AC89">
        <v>0</v>
      </c>
      <c r="AD89">
        <v>0</v>
      </c>
      <c r="AE89">
        <v>16.478852</v>
      </c>
      <c r="AF89">
        <v>0</v>
      </c>
      <c r="AG89">
        <v>43.147199999999998</v>
      </c>
      <c r="AH89">
        <v>0</v>
      </c>
      <c r="AI89">
        <v>0</v>
      </c>
      <c r="AJ89">
        <v>0</v>
      </c>
      <c r="AK89">
        <v>53.424900000000001</v>
      </c>
      <c r="AL89">
        <v>25.564</v>
      </c>
      <c r="AM89">
        <v>15.804048</v>
      </c>
      <c r="AN89">
        <v>0.66954999999999998</v>
      </c>
      <c r="AO89">
        <v>0</v>
      </c>
      <c r="AP89">
        <v>0.64049999999999996</v>
      </c>
      <c r="AQ89">
        <v>12.474</v>
      </c>
      <c r="AR89">
        <v>35.328000000000003</v>
      </c>
      <c r="AS89">
        <v>29.5944</v>
      </c>
      <c r="AT89">
        <v>20.000005000000002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2441.2142849999996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601.89949999999999</v>
      </c>
      <c r="L90">
        <v>435.435</v>
      </c>
      <c r="M90">
        <v>72.5</v>
      </c>
      <c r="N90">
        <v>118.125</v>
      </c>
      <c r="O90">
        <v>123.66562500000001</v>
      </c>
      <c r="P90">
        <v>118.5</v>
      </c>
      <c r="Q90">
        <v>9.6516999999999999</v>
      </c>
      <c r="R90">
        <v>36.384799999999998</v>
      </c>
      <c r="S90">
        <v>22.793600000000001</v>
      </c>
      <c r="T90">
        <v>0</v>
      </c>
      <c r="U90">
        <v>418.77</v>
      </c>
      <c r="V90">
        <v>9.0350000000000001</v>
      </c>
      <c r="W90">
        <v>46.399079999999998</v>
      </c>
      <c r="X90">
        <v>147.515625</v>
      </c>
      <c r="Y90">
        <v>0</v>
      </c>
      <c r="Z90">
        <v>6.5208000000000004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0</v>
      </c>
      <c r="AG90">
        <v>43.147199999999998</v>
      </c>
      <c r="AH90">
        <v>0</v>
      </c>
      <c r="AI90">
        <v>0</v>
      </c>
      <c r="AJ90">
        <v>0</v>
      </c>
      <c r="AK90">
        <v>53.424900000000001</v>
      </c>
      <c r="AL90">
        <v>25.564</v>
      </c>
      <c r="AM90">
        <v>15.804048</v>
      </c>
      <c r="AN90">
        <v>0.66954999999999998</v>
      </c>
      <c r="AO90">
        <v>0</v>
      </c>
      <c r="AP90">
        <v>0.64049999999999996</v>
      </c>
      <c r="AQ90">
        <v>12.474</v>
      </c>
      <c r="AR90">
        <v>35.328000000000003</v>
      </c>
      <c r="AS90">
        <v>29.5944</v>
      </c>
      <c r="AT90">
        <v>20.000005000000002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2420.3211849999998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556.66414899999995</v>
      </c>
      <c r="L91">
        <v>419.77080000000001</v>
      </c>
      <c r="M91">
        <v>78.876812000000001</v>
      </c>
      <c r="N91">
        <v>118.125</v>
      </c>
      <c r="O91">
        <v>123.66562500000001</v>
      </c>
      <c r="P91">
        <v>125.374585</v>
      </c>
      <c r="Q91">
        <v>9.9989000000000008</v>
      </c>
      <c r="R91">
        <v>40.945146999999999</v>
      </c>
      <c r="S91">
        <v>25.839390000000002</v>
      </c>
      <c r="T91">
        <v>0</v>
      </c>
      <c r="U91">
        <v>418.77</v>
      </c>
      <c r="V91">
        <v>9.0350000000000001</v>
      </c>
      <c r="W91">
        <v>46.399079999999998</v>
      </c>
      <c r="X91">
        <v>147.515625</v>
      </c>
      <c r="Y91">
        <v>0</v>
      </c>
      <c r="Z91">
        <v>13.041600000000001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43.147199999999998</v>
      </c>
      <c r="AH91">
        <v>0</v>
      </c>
      <c r="AI91">
        <v>0</v>
      </c>
      <c r="AJ91">
        <v>0</v>
      </c>
      <c r="AK91">
        <v>53.424900000000001</v>
      </c>
      <c r="AL91">
        <v>25.564</v>
      </c>
      <c r="AM91">
        <v>15.804048</v>
      </c>
      <c r="AN91">
        <v>0.66954999999999998</v>
      </c>
      <c r="AO91">
        <v>0</v>
      </c>
      <c r="AP91">
        <v>0.64049999999999996</v>
      </c>
      <c r="AQ91">
        <v>0</v>
      </c>
      <c r="AR91">
        <v>35.328000000000003</v>
      </c>
      <c r="AS91">
        <v>29.5944</v>
      </c>
      <c r="AT91">
        <v>20.000005000000002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2358.1943159999996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509</v>
      </c>
      <c r="L92">
        <v>399.77080000000001</v>
      </c>
      <c r="M92">
        <v>82.493150999999997</v>
      </c>
      <c r="N92">
        <v>118.125</v>
      </c>
      <c r="O92">
        <v>123.66562500000001</v>
      </c>
      <c r="P92">
        <v>125.3746</v>
      </c>
      <c r="Q92">
        <v>9.9989000000000008</v>
      </c>
      <c r="R92">
        <v>42.390099999999997</v>
      </c>
      <c r="S92">
        <v>26.3901</v>
      </c>
      <c r="T92">
        <v>0</v>
      </c>
      <c r="U92">
        <v>418.77</v>
      </c>
      <c r="V92">
        <v>9.0350000000000001</v>
      </c>
      <c r="W92">
        <v>46.399079999999998</v>
      </c>
      <c r="X92">
        <v>147.515625</v>
      </c>
      <c r="Y92">
        <v>0</v>
      </c>
      <c r="Z92">
        <v>13.041600000000001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43.147199999999998</v>
      </c>
      <c r="AH92">
        <v>0</v>
      </c>
      <c r="AI92">
        <v>0</v>
      </c>
      <c r="AJ92">
        <v>0</v>
      </c>
      <c r="AK92">
        <v>53.424900000000001</v>
      </c>
      <c r="AL92">
        <v>25.564</v>
      </c>
      <c r="AM92">
        <v>15.804048</v>
      </c>
      <c r="AN92">
        <v>0.66954999999999998</v>
      </c>
      <c r="AO92">
        <v>0</v>
      </c>
      <c r="AP92">
        <v>0.64049999999999996</v>
      </c>
      <c r="AQ92">
        <v>0</v>
      </c>
      <c r="AR92">
        <v>35.328000000000003</v>
      </c>
      <c r="AS92">
        <v>29.5944</v>
      </c>
      <c r="AT92">
        <v>20.000005000000002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2296.1421839999998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512</v>
      </c>
      <c r="L93">
        <v>399.77080000000001</v>
      </c>
      <c r="M93">
        <v>82.5</v>
      </c>
      <c r="N93">
        <v>118.125</v>
      </c>
      <c r="O93">
        <v>123.66562500000001</v>
      </c>
      <c r="P93">
        <v>125.3746</v>
      </c>
      <c r="Q93">
        <v>9.9989000000000008</v>
      </c>
      <c r="R93">
        <v>37.976098</v>
      </c>
      <c r="S93">
        <v>23.847918</v>
      </c>
      <c r="T93">
        <v>0</v>
      </c>
      <c r="U93">
        <v>418.77</v>
      </c>
      <c r="V93">
        <v>9.0350000000000001</v>
      </c>
      <c r="W93">
        <v>46.399079999999998</v>
      </c>
      <c r="X93">
        <v>147.515625</v>
      </c>
      <c r="Y93">
        <v>0</v>
      </c>
      <c r="Z93">
        <v>13.041600000000001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43.147199999999998</v>
      </c>
      <c r="AH93">
        <v>0</v>
      </c>
      <c r="AI93">
        <v>0</v>
      </c>
      <c r="AJ93">
        <v>0</v>
      </c>
      <c r="AK93">
        <v>53.424900000000001</v>
      </c>
      <c r="AL93">
        <v>25.564</v>
      </c>
      <c r="AM93">
        <v>15.804048</v>
      </c>
      <c r="AN93">
        <v>0.66954999999999998</v>
      </c>
      <c r="AO93">
        <v>0</v>
      </c>
      <c r="AP93">
        <v>0.64049999999999996</v>
      </c>
      <c r="AQ93">
        <v>0</v>
      </c>
      <c r="AR93">
        <v>35.328000000000003</v>
      </c>
      <c r="AS93">
        <v>29.5944</v>
      </c>
      <c r="AT93">
        <v>20.000005000000002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2292.192849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512</v>
      </c>
      <c r="L94">
        <v>379.77080000000001</v>
      </c>
      <c r="M94">
        <v>82.5</v>
      </c>
      <c r="N94">
        <v>118.125</v>
      </c>
      <c r="O94">
        <v>123.66562500000001</v>
      </c>
      <c r="P94">
        <v>125.3746</v>
      </c>
      <c r="Q94">
        <v>9.9989000000000008</v>
      </c>
      <c r="R94">
        <v>37.622999999999998</v>
      </c>
      <c r="S94">
        <v>23.687000000000001</v>
      </c>
      <c r="T94">
        <v>0</v>
      </c>
      <c r="U94">
        <v>418.77</v>
      </c>
      <c r="V94">
        <v>9.0350000000000001</v>
      </c>
      <c r="W94">
        <v>46.399079999999998</v>
      </c>
      <c r="X94">
        <v>147.515625</v>
      </c>
      <c r="Y94">
        <v>0</v>
      </c>
      <c r="Z94">
        <v>13.041600000000001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43.147199999999998</v>
      </c>
      <c r="AH94">
        <v>0</v>
      </c>
      <c r="AI94">
        <v>0</v>
      </c>
      <c r="AJ94">
        <v>0</v>
      </c>
      <c r="AK94">
        <v>53.424900000000001</v>
      </c>
      <c r="AL94">
        <v>25.564</v>
      </c>
      <c r="AM94">
        <v>15.804048</v>
      </c>
      <c r="AN94">
        <v>0.66954999999999998</v>
      </c>
      <c r="AO94">
        <v>0</v>
      </c>
      <c r="AP94">
        <v>0.64049999999999996</v>
      </c>
      <c r="AQ94">
        <v>0</v>
      </c>
      <c r="AR94">
        <v>35.328000000000003</v>
      </c>
      <c r="AS94">
        <v>29.5944</v>
      </c>
      <c r="AT94">
        <v>20.000005000000002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2271.6788329999999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510</v>
      </c>
      <c r="L95">
        <v>367.28339999999997</v>
      </c>
      <c r="M95">
        <v>88.730072000000007</v>
      </c>
      <c r="N95">
        <v>118.125</v>
      </c>
      <c r="O95">
        <v>123.66562500000001</v>
      </c>
      <c r="P95">
        <v>125.3746</v>
      </c>
      <c r="Q95">
        <v>9.9989000000000008</v>
      </c>
      <c r="R95">
        <v>37.622999999999998</v>
      </c>
      <c r="S95">
        <v>23.687000000000001</v>
      </c>
      <c r="T95">
        <v>0</v>
      </c>
      <c r="U95">
        <v>418.77</v>
      </c>
      <c r="V95">
        <v>9.0350000000000001</v>
      </c>
      <c r="W95">
        <v>46.399079999999998</v>
      </c>
      <c r="X95">
        <v>147.515625</v>
      </c>
      <c r="Y95">
        <v>0</v>
      </c>
      <c r="Z95">
        <v>13.041600000000001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43.147199999999998</v>
      </c>
      <c r="AH95">
        <v>0</v>
      </c>
      <c r="AI95">
        <v>0</v>
      </c>
      <c r="AJ95">
        <v>0</v>
      </c>
      <c r="AK95">
        <v>53.424900000000001</v>
      </c>
      <c r="AL95">
        <v>25.564</v>
      </c>
      <c r="AM95">
        <v>15.804048</v>
      </c>
      <c r="AN95">
        <v>0.66954999999999998</v>
      </c>
      <c r="AO95">
        <v>0</v>
      </c>
      <c r="AP95">
        <v>0.64049999999999996</v>
      </c>
      <c r="AQ95">
        <v>0</v>
      </c>
      <c r="AR95">
        <v>35.328000000000003</v>
      </c>
      <c r="AS95">
        <v>29.5944</v>
      </c>
      <c r="AT95">
        <v>20.000005000000002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2263.4215049999998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482</v>
      </c>
      <c r="L96">
        <v>337.28339999999997</v>
      </c>
      <c r="M96">
        <v>91.999129999999994</v>
      </c>
      <c r="N96">
        <v>118.125</v>
      </c>
      <c r="O96">
        <v>123.66562500000001</v>
      </c>
      <c r="P96">
        <v>125.3746</v>
      </c>
      <c r="Q96">
        <v>9.9989000000000008</v>
      </c>
      <c r="R96">
        <v>37.622999999999998</v>
      </c>
      <c r="S96">
        <v>23.687000000000001</v>
      </c>
      <c r="T96">
        <v>0</v>
      </c>
      <c r="U96">
        <v>418.77</v>
      </c>
      <c r="V96">
        <v>9.0350000000000001</v>
      </c>
      <c r="W96">
        <v>46.399079999999998</v>
      </c>
      <c r="X96">
        <v>147.515625</v>
      </c>
      <c r="Y96">
        <v>0</v>
      </c>
      <c r="Z96">
        <v>13.041600000000001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43.147199999999998</v>
      </c>
      <c r="AH96">
        <v>0</v>
      </c>
      <c r="AI96">
        <v>0</v>
      </c>
      <c r="AJ96">
        <v>0</v>
      </c>
      <c r="AK96">
        <v>53.424900000000001</v>
      </c>
      <c r="AL96">
        <v>25.564</v>
      </c>
      <c r="AM96">
        <v>15.804048</v>
      </c>
      <c r="AN96">
        <v>0.66954999999999998</v>
      </c>
      <c r="AO96">
        <v>0</v>
      </c>
      <c r="AP96">
        <v>0.64049999999999996</v>
      </c>
      <c r="AQ96">
        <v>0</v>
      </c>
      <c r="AR96">
        <v>35.328000000000003</v>
      </c>
      <c r="AS96">
        <v>29.5944</v>
      </c>
      <c r="AT96">
        <v>20.000005000000002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2208.6905629999997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458</v>
      </c>
      <c r="L97">
        <v>327.28339999999997</v>
      </c>
      <c r="M97">
        <v>92</v>
      </c>
      <c r="N97">
        <v>118.125</v>
      </c>
      <c r="O97">
        <v>123.66562500000001</v>
      </c>
      <c r="P97">
        <v>125.3746</v>
      </c>
      <c r="Q97">
        <v>9.9989000000000008</v>
      </c>
      <c r="R97">
        <v>37.622999999999998</v>
      </c>
      <c r="S97">
        <v>23.687000000000001</v>
      </c>
      <c r="T97">
        <v>0</v>
      </c>
      <c r="U97">
        <v>418.77</v>
      </c>
      <c r="V97">
        <v>9.0350000000000001</v>
      </c>
      <c r="W97">
        <v>46.399079999999998</v>
      </c>
      <c r="X97">
        <v>147.515625</v>
      </c>
      <c r="Y97">
        <v>0</v>
      </c>
      <c r="Z97">
        <v>13.041600000000001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43.147199999999998</v>
      </c>
      <c r="AH97">
        <v>0</v>
      </c>
      <c r="AI97">
        <v>0</v>
      </c>
      <c r="AJ97">
        <v>0</v>
      </c>
      <c r="AK97">
        <v>53.424900000000001</v>
      </c>
      <c r="AL97">
        <v>25.564</v>
      </c>
      <c r="AM97">
        <v>15.804048</v>
      </c>
      <c r="AN97">
        <v>0.66954999999999998</v>
      </c>
      <c r="AO97">
        <v>0</v>
      </c>
      <c r="AP97">
        <v>6.6612</v>
      </c>
      <c r="AQ97">
        <v>0</v>
      </c>
      <c r="AR97">
        <v>35.328000000000003</v>
      </c>
      <c r="AS97">
        <v>21.523199999999999</v>
      </c>
      <c r="AT97">
        <v>19.943287999999999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2172.5842160000002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433</v>
      </c>
      <c r="L98">
        <v>317.28339999999997</v>
      </c>
      <c r="M98">
        <v>92</v>
      </c>
      <c r="N98">
        <v>118.125</v>
      </c>
      <c r="O98">
        <v>123.66562500000001</v>
      </c>
      <c r="P98">
        <v>125.3746</v>
      </c>
      <c r="Q98">
        <v>9.9989000000000008</v>
      </c>
      <c r="R98">
        <v>37.622999999999998</v>
      </c>
      <c r="S98">
        <v>23.687000000000001</v>
      </c>
      <c r="T98">
        <v>0</v>
      </c>
      <c r="U98">
        <v>418.77</v>
      </c>
      <c r="V98">
        <v>9.0350000000000001</v>
      </c>
      <c r="W98">
        <v>46.399079999999998</v>
      </c>
      <c r="X98">
        <v>147.515625</v>
      </c>
      <c r="Y98">
        <v>0</v>
      </c>
      <c r="Z98">
        <v>13.041600000000001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43.147199999999998</v>
      </c>
      <c r="AH98">
        <v>0</v>
      </c>
      <c r="AI98">
        <v>0</v>
      </c>
      <c r="AJ98">
        <v>0</v>
      </c>
      <c r="AK98">
        <v>53.424900000000001</v>
      </c>
      <c r="AL98">
        <v>25.564</v>
      </c>
      <c r="AM98">
        <v>15.804048</v>
      </c>
      <c r="AN98">
        <v>0.66954999999999998</v>
      </c>
      <c r="AO98">
        <v>0</v>
      </c>
      <c r="AP98">
        <v>6.6612</v>
      </c>
      <c r="AQ98">
        <v>0</v>
      </c>
      <c r="AR98">
        <v>35.328000000000003</v>
      </c>
      <c r="AS98">
        <v>21.523199999999999</v>
      </c>
      <c r="AT98">
        <v>19.286083999999999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2136.9270120000006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11.697847624749999</v>
      </c>
      <c r="L99">
        <f t="shared" si="2"/>
        <v>10.766194256749998</v>
      </c>
      <c r="M99">
        <f t="shared" si="2"/>
        <v>1.6596327200000003</v>
      </c>
      <c r="N99">
        <f t="shared" si="2"/>
        <v>2.835</v>
      </c>
      <c r="O99">
        <f t="shared" si="2"/>
        <v>2.9679749999999947</v>
      </c>
      <c r="P99">
        <f t="shared" si="2"/>
        <v>2.9030076979999988</v>
      </c>
      <c r="Q99">
        <f t="shared" si="2"/>
        <v>0.22974349000000016</v>
      </c>
      <c r="R99">
        <f t="shared" si="2"/>
        <v>0.87356858925000036</v>
      </c>
      <c r="S99">
        <f t="shared" si="2"/>
        <v>0.53033425024999992</v>
      </c>
      <c r="T99">
        <f t="shared" si="2"/>
        <v>0</v>
      </c>
      <c r="U99">
        <f t="shared" si="2"/>
        <v>8.8457615154999907</v>
      </c>
      <c r="V99">
        <f t="shared" si="2"/>
        <v>0.2174674999999999</v>
      </c>
      <c r="W99">
        <f t="shared" si="2"/>
        <v>1.1022304450000013</v>
      </c>
      <c r="X99">
        <f t="shared" si="2"/>
        <v>3.5115885749999998</v>
      </c>
      <c r="Y99">
        <f t="shared" si="2"/>
        <v>0</v>
      </c>
      <c r="Z99">
        <f t="shared" si="2"/>
        <v>0.27713400000000027</v>
      </c>
      <c r="AA99">
        <f t="shared" si="2"/>
        <v>0.30808182999999995</v>
      </c>
      <c r="AB99">
        <f t="shared" si="2"/>
        <v>0.22884944000000002</v>
      </c>
      <c r="AC99">
        <f t="shared" si="2"/>
        <v>0.13073870400000001</v>
      </c>
      <c r="AD99">
        <f t="shared" si="2"/>
        <v>9.3888753999999991E-2</v>
      </c>
      <c r="AE99">
        <f t="shared" si="2"/>
        <v>0.34193617899999951</v>
      </c>
      <c r="AF99">
        <f t="shared" si="2"/>
        <v>0.24097839999999976</v>
      </c>
      <c r="AG99">
        <f t="shared" si="2"/>
        <v>1.0355327999999981</v>
      </c>
      <c r="AH99">
        <f t="shared" si="2"/>
        <v>0.62502000000000013</v>
      </c>
      <c r="AI99">
        <f t="shared" si="2"/>
        <v>0</v>
      </c>
      <c r="AJ99">
        <f t="shared" si="2"/>
        <v>0</v>
      </c>
      <c r="AK99">
        <f t="shared" si="2"/>
        <v>1.2821975999999997</v>
      </c>
      <c r="AL99">
        <f t="shared" si="2"/>
        <v>0.68296550000000045</v>
      </c>
      <c r="AM99">
        <f t="shared" si="2"/>
        <v>0.37929715199999953</v>
      </c>
      <c r="AN99">
        <f t="shared" si="2"/>
        <v>1.6069200000000013E-2</v>
      </c>
      <c r="AO99">
        <f t="shared" si="2"/>
        <v>0</v>
      </c>
      <c r="AP99">
        <f t="shared" si="2"/>
        <v>2.1072450000000006E-2</v>
      </c>
      <c r="AQ99">
        <f t="shared" si="2"/>
        <v>0.39486824999999992</v>
      </c>
      <c r="AR99">
        <f t="shared" si="2"/>
        <v>0.85559999999999958</v>
      </c>
      <c r="AS99">
        <f t="shared" si="2"/>
        <v>0.66331812000000001</v>
      </c>
      <c r="AT99">
        <f t="shared" si="2"/>
        <v>0.46788318825000091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56.185783231750008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4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366.73038000000003</v>
      </c>
      <c r="L3">
        <v>379.10849899999999</v>
      </c>
      <c r="M3">
        <v>88.825999999999993</v>
      </c>
      <c r="N3">
        <v>114.049688</v>
      </c>
      <c r="O3">
        <v>119.39916100000001</v>
      </c>
      <c r="P3">
        <v>121.253773</v>
      </c>
      <c r="Q3">
        <v>10.198383</v>
      </c>
      <c r="R3">
        <v>40.927641999999999</v>
      </c>
      <c r="S3">
        <v>23.666578000000001</v>
      </c>
      <c r="T3">
        <v>0</v>
      </c>
      <c r="U3">
        <v>336.935362</v>
      </c>
      <c r="V3">
        <v>9.3943150000000006</v>
      </c>
      <c r="W3">
        <v>44.798312000000003</v>
      </c>
      <c r="X3">
        <v>142.42633599999999</v>
      </c>
      <c r="Y3">
        <v>0</v>
      </c>
      <c r="Z3">
        <v>12.591665000000001</v>
      </c>
      <c r="AA3">
        <v>0</v>
      </c>
      <c r="AB3">
        <v>0</v>
      </c>
      <c r="AC3">
        <v>0</v>
      </c>
      <c r="AD3">
        <v>0</v>
      </c>
      <c r="AE3">
        <v>0</v>
      </c>
      <c r="AF3">
        <v>8.0918559999999999</v>
      </c>
      <c r="AG3">
        <v>41.658622000000001</v>
      </c>
      <c r="AH3">
        <v>0</v>
      </c>
      <c r="AI3">
        <v>0</v>
      </c>
      <c r="AJ3">
        <v>0</v>
      </c>
      <c r="AK3">
        <v>51.581741000000001</v>
      </c>
      <c r="AL3">
        <v>24.682041999999999</v>
      </c>
      <c r="AM3">
        <v>15.258808</v>
      </c>
      <c r="AN3">
        <v>0.646451</v>
      </c>
      <c r="AO3">
        <v>0</v>
      </c>
      <c r="AP3">
        <v>5.4419440000000003</v>
      </c>
      <c r="AQ3">
        <v>0</v>
      </c>
      <c r="AR3">
        <v>39.438744</v>
      </c>
      <c r="AS3">
        <v>20.780650000000001</v>
      </c>
      <c r="AT3">
        <v>19.310005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2037.1969569999997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391.02749999999997</v>
      </c>
      <c r="L4">
        <v>379.10849899999999</v>
      </c>
      <c r="M4">
        <v>88.825999999999993</v>
      </c>
      <c r="N4">
        <v>114.049688</v>
      </c>
      <c r="O4">
        <v>119.39916100000001</v>
      </c>
      <c r="P4">
        <v>121.25473100000001</v>
      </c>
      <c r="Q4">
        <v>10.198383</v>
      </c>
      <c r="R4">
        <v>40.927641999999999</v>
      </c>
      <c r="S4">
        <v>25.479641999999998</v>
      </c>
      <c r="T4">
        <v>0</v>
      </c>
      <c r="U4">
        <v>336.935362</v>
      </c>
      <c r="V4">
        <v>9.3943150000000006</v>
      </c>
      <c r="W4">
        <v>44.798312000000003</v>
      </c>
      <c r="X4">
        <v>142.42633599999999</v>
      </c>
      <c r="Y4">
        <v>0</v>
      </c>
      <c r="Z4">
        <v>12.591665000000001</v>
      </c>
      <c r="AA4">
        <v>0</v>
      </c>
      <c r="AB4">
        <v>0</v>
      </c>
      <c r="AC4">
        <v>0</v>
      </c>
      <c r="AD4">
        <v>0</v>
      </c>
      <c r="AE4">
        <v>0</v>
      </c>
      <c r="AF4">
        <v>8.0918559999999999</v>
      </c>
      <c r="AG4">
        <v>41.658622000000001</v>
      </c>
      <c r="AH4">
        <v>0</v>
      </c>
      <c r="AI4">
        <v>0</v>
      </c>
      <c r="AJ4">
        <v>0</v>
      </c>
      <c r="AK4">
        <v>51.581741000000001</v>
      </c>
      <c r="AL4">
        <v>24.682041999999999</v>
      </c>
      <c r="AM4">
        <v>15.258808</v>
      </c>
      <c r="AN4">
        <v>0.646451</v>
      </c>
      <c r="AO4">
        <v>0</v>
      </c>
      <c r="AP4">
        <v>5.4419440000000003</v>
      </c>
      <c r="AQ4">
        <v>0</v>
      </c>
      <c r="AR4">
        <v>39.438744</v>
      </c>
      <c r="AS4">
        <v>20.780650000000001</v>
      </c>
      <c r="AT4">
        <v>19.145320999999999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2063.1434149999995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381.3725</v>
      </c>
      <c r="L5">
        <v>379.10849899999999</v>
      </c>
      <c r="M5">
        <v>88.825999999999993</v>
      </c>
      <c r="N5">
        <v>114.049688</v>
      </c>
      <c r="O5">
        <v>119.39916100000001</v>
      </c>
      <c r="P5">
        <v>121.25473100000001</v>
      </c>
      <c r="Q5">
        <v>10.198383</v>
      </c>
      <c r="R5">
        <v>40.927641999999999</v>
      </c>
      <c r="S5">
        <v>25.479641999999998</v>
      </c>
      <c r="T5">
        <v>0</v>
      </c>
      <c r="U5">
        <v>336.935362</v>
      </c>
      <c r="V5">
        <v>9.3943150000000006</v>
      </c>
      <c r="W5">
        <v>44.798312000000003</v>
      </c>
      <c r="X5">
        <v>142.42633599999999</v>
      </c>
      <c r="Y5">
        <v>0</v>
      </c>
      <c r="Z5">
        <v>12.591665000000001</v>
      </c>
      <c r="AA5">
        <v>0</v>
      </c>
      <c r="AB5">
        <v>0</v>
      </c>
      <c r="AC5">
        <v>0</v>
      </c>
      <c r="AD5">
        <v>0</v>
      </c>
      <c r="AE5">
        <v>0</v>
      </c>
      <c r="AF5">
        <v>8.0918559999999999</v>
      </c>
      <c r="AG5">
        <v>41.658622000000001</v>
      </c>
      <c r="AH5">
        <v>0</v>
      </c>
      <c r="AI5">
        <v>0</v>
      </c>
      <c r="AJ5">
        <v>0</v>
      </c>
      <c r="AK5">
        <v>51.581741000000001</v>
      </c>
      <c r="AL5">
        <v>24.682041999999999</v>
      </c>
      <c r="AM5">
        <v>15.258808</v>
      </c>
      <c r="AN5">
        <v>0.646451</v>
      </c>
      <c r="AO5">
        <v>0</v>
      </c>
      <c r="AP5">
        <v>5.4419440000000003</v>
      </c>
      <c r="AQ5">
        <v>0</v>
      </c>
      <c r="AR5">
        <v>33.043272000000002</v>
      </c>
      <c r="AS5">
        <v>23.378231</v>
      </c>
      <c r="AT5">
        <v>16.353670999999999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2046.8988739999995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362.0625</v>
      </c>
      <c r="L6">
        <v>379.10849899999999</v>
      </c>
      <c r="M6">
        <v>88.825999999999993</v>
      </c>
      <c r="N6">
        <v>114.049688</v>
      </c>
      <c r="O6">
        <v>119.39916100000001</v>
      </c>
      <c r="P6">
        <v>121.25473100000001</v>
      </c>
      <c r="Q6">
        <v>10.198383</v>
      </c>
      <c r="R6">
        <v>40.927641999999999</v>
      </c>
      <c r="S6">
        <v>25.479641999999998</v>
      </c>
      <c r="T6">
        <v>0</v>
      </c>
      <c r="U6">
        <v>336.935362</v>
      </c>
      <c r="V6">
        <v>9.3943150000000006</v>
      </c>
      <c r="W6">
        <v>44.798312000000003</v>
      </c>
      <c r="X6">
        <v>142.42633599999999</v>
      </c>
      <c r="Y6">
        <v>0</v>
      </c>
      <c r="Z6">
        <v>12.591665000000001</v>
      </c>
      <c r="AA6">
        <v>0</v>
      </c>
      <c r="AB6">
        <v>0</v>
      </c>
      <c r="AC6">
        <v>0</v>
      </c>
      <c r="AD6">
        <v>0</v>
      </c>
      <c r="AE6">
        <v>0</v>
      </c>
      <c r="AF6">
        <v>8.0918559999999999</v>
      </c>
      <c r="AG6">
        <v>41.658622000000001</v>
      </c>
      <c r="AH6">
        <v>0</v>
      </c>
      <c r="AI6">
        <v>0</v>
      </c>
      <c r="AJ6">
        <v>0</v>
      </c>
      <c r="AK6">
        <v>51.581741000000001</v>
      </c>
      <c r="AL6">
        <v>24.682041999999999</v>
      </c>
      <c r="AM6">
        <v>15.258808</v>
      </c>
      <c r="AN6">
        <v>0.646451</v>
      </c>
      <c r="AO6">
        <v>0</v>
      </c>
      <c r="AP6">
        <v>5.4419440000000003</v>
      </c>
      <c r="AQ6">
        <v>0</v>
      </c>
      <c r="AR6">
        <v>33.043272000000002</v>
      </c>
      <c r="AS6">
        <v>23.378231</v>
      </c>
      <c r="AT6">
        <v>15.270473000000001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2026.5056759999995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362.0625</v>
      </c>
      <c r="L7">
        <v>347.58</v>
      </c>
      <c r="M7">
        <v>88.825999999999993</v>
      </c>
      <c r="N7">
        <v>114.049688</v>
      </c>
      <c r="O7">
        <v>119.39916100000001</v>
      </c>
      <c r="P7">
        <v>121.25473100000001</v>
      </c>
      <c r="Q7">
        <v>8.2871260000000007</v>
      </c>
      <c r="R7">
        <v>40.927641999999999</v>
      </c>
      <c r="S7">
        <v>20.854500999999999</v>
      </c>
      <c r="T7">
        <v>0</v>
      </c>
      <c r="U7">
        <v>336.935362</v>
      </c>
      <c r="V7">
        <v>9.3943150000000006</v>
      </c>
      <c r="W7">
        <v>44.798312000000003</v>
      </c>
      <c r="X7">
        <v>142.42633599999999</v>
      </c>
      <c r="Y7">
        <v>0</v>
      </c>
      <c r="Z7">
        <v>12.591665000000001</v>
      </c>
      <c r="AA7">
        <v>0</v>
      </c>
      <c r="AB7">
        <v>0</v>
      </c>
      <c r="AC7">
        <v>0</v>
      </c>
      <c r="AD7">
        <v>0</v>
      </c>
      <c r="AE7">
        <v>0</v>
      </c>
      <c r="AF7">
        <v>8.0918559999999999</v>
      </c>
      <c r="AG7">
        <v>41.658622000000001</v>
      </c>
      <c r="AH7">
        <v>0</v>
      </c>
      <c r="AI7">
        <v>0</v>
      </c>
      <c r="AJ7">
        <v>0</v>
      </c>
      <c r="AK7">
        <v>51.581741000000001</v>
      </c>
      <c r="AL7">
        <v>24.682041999999999</v>
      </c>
      <c r="AM7">
        <v>15.258808</v>
      </c>
      <c r="AN7">
        <v>0.646451</v>
      </c>
      <c r="AO7">
        <v>0</v>
      </c>
      <c r="AP7">
        <v>0</v>
      </c>
      <c r="AQ7">
        <v>0</v>
      </c>
      <c r="AR7">
        <v>33.043272000000002</v>
      </c>
      <c r="AS7">
        <v>31.430733</v>
      </c>
      <c r="AT7">
        <v>15.553349000000001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1991.3342129999996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362.0625</v>
      </c>
      <c r="L8">
        <v>347.58</v>
      </c>
      <c r="M8">
        <v>88.825999999999993</v>
      </c>
      <c r="N8">
        <v>114.049688</v>
      </c>
      <c r="O8">
        <v>119.39916100000001</v>
      </c>
      <c r="P8">
        <v>121.25473100000001</v>
      </c>
      <c r="Q8">
        <v>8.1788469999999993</v>
      </c>
      <c r="R8">
        <v>40.927641999999999</v>
      </c>
      <c r="S8">
        <v>16.995792999999999</v>
      </c>
      <c r="T8">
        <v>0</v>
      </c>
      <c r="U8">
        <v>336.935362</v>
      </c>
      <c r="V8">
        <v>9.3943150000000006</v>
      </c>
      <c r="W8">
        <v>44.798312000000003</v>
      </c>
      <c r="X8">
        <v>142.42633599999999</v>
      </c>
      <c r="Y8">
        <v>0</v>
      </c>
      <c r="Z8">
        <v>12.591665000000001</v>
      </c>
      <c r="AA8">
        <v>0</v>
      </c>
      <c r="AB8">
        <v>0</v>
      </c>
      <c r="AC8">
        <v>0</v>
      </c>
      <c r="AD8">
        <v>0</v>
      </c>
      <c r="AE8">
        <v>0</v>
      </c>
      <c r="AF8">
        <v>8.0918559999999999</v>
      </c>
      <c r="AG8">
        <v>41.658622000000001</v>
      </c>
      <c r="AH8">
        <v>0</v>
      </c>
      <c r="AI8">
        <v>0</v>
      </c>
      <c r="AJ8">
        <v>0</v>
      </c>
      <c r="AK8">
        <v>51.581741000000001</v>
      </c>
      <c r="AL8">
        <v>24.682041999999999</v>
      </c>
      <c r="AM8">
        <v>15.258808</v>
      </c>
      <c r="AN8">
        <v>0.646451</v>
      </c>
      <c r="AO8">
        <v>0</v>
      </c>
      <c r="AP8">
        <v>0</v>
      </c>
      <c r="AQ8">
        <v>0</v>
      </c>
      <c r="AR8">
        <v>33.043272000000002</v>
      </c>
      <c r="AS8">
        <v>31.430733</v>
      </c>
      <c r="AT8">
        <v>14.197661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1986.0115379999997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362.0625</v>
      </c>
      <c r="L9">
        <v>347.58</v>
      </c>
      <c r="M9">
        <v>88.825999999999993</v>
      </c>
      <c r="N9">
        <v>114.049688</v>
      </c>
      <c r="O9">
        <v>119.39916100000001</v>
      </c>
      <c r="P9">
        <v>121.25473100000001</v>
      </c>
      <c r="Q9">
        <v>7.4343500000000002</v>
      </c>
      <c r="R9">
        <v>22.515460000000001</v>
      </c>
      <c r="S9">
        <v>14.385949999999999</v>
      </c>
      <c r="T9">
        <v>0</v>
      </c>
      <c r="U9">
        <v>336.935362</v>
      </c>
      <c r="V9">
        <v>9.3943150000000006</v>
      </c>
      <c r="W9">
        <v>44.798312000000003</v>
      </c>
      <c r="X9">
        <v>142.42633599999999</v>
      </c>
      <c r="Y9">
        <v>0</v>
      </c>
      <c r="Z9">
        <v>12.591665000000001</v>
      </c>
      <c r="AA9">
        <v>0</v>
      </c>
      <c r="AB9">
        <v>0</v>
      </c>
      <c r="AC9">
        <v>0</v>
      </c>
      <c r="AD9">
        <v>0</v>
      </c>
      <c r="AE9">
        <v>0</v>
      </c>
      <c r="AF9">
        <v>8.0918559999999999</v>
      </c>
      <c r="AG9">
        <v>41.658622000000001</v>
      </c>
      <c r="AH9">
        <v>0</v>
      </c>
      <c r="AI9">
        <v>0</v>
      </c>
      <c r="AJ9">
        <v>0</v>
      </c>
      <c r="AK9">
        <v>51.581741000000001</v>
      </c>
      <c r="AL9">
        <v>24.682041999999999</v>
      </c>
      <c r="AM9">
        <v>15.258808</v>
      </c>
      <c r="AN9">
        <v>0.646451</v>
      </c>
      <c r="AO9">
        <v>0</v>
      </c>
      <c r="AP9">
        <v>0</v>
      </c>
      <c r="AQ9">
        <v>0</v>
      </c>
      <c r="AR9">
        <v>33.043272000000002</v>
      </c>
      <c r="AS9">
        <v>31.430733</v>
      </c>
      <c r="AT9">
        <v>15.198164999999999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1965.2455199999999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362.0625</v>
      </c>
      <c r="L10">
        <v>347.58</v>
      </c>
      <c r="M10">
        <v>88.825999999999993</v>
      </c>
      <c r="N10">
        <v>114.049688</v>
      </c>
      <c r="O10">
        <v>119.39916100000001</v>
      </c>
      <c r="P10">
        <v>121.25473100000001</v>
      </c>
      <c r="Q10">
        <v>7.4343500000000002</v>
      </c>
      <c r="R10">
        <v>22.515460000000001</v>
      </c>
      <c r="S10">
        <v>14.385949999999999</v>
      </c>
      <c r="T10">
        <v>0</v>
      </c>
      <c r="U10">
        <v>336.935362</v>
      </c>
      <c r="V10">
        <v>9.3943150000000006</v>
      </c>
      <c r="W10">
        <v>44.798312000000003</v>
      </c>
      <c r="X10">
        <v>142.42633599999999</v>
      </c>
      <c r="Y10">
        <v>0</v>
      </c>
      <c r="Z10">
        <v>12.591665000000001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8.0918559999999999</v>
      </c>
      <c r="AG10">
        <v>41.658622000000001</v>
      </c>
      <c r="AH10">
        <v>0</v>
      </c>
      <c r="AI10">
        <v>0</v>
      </c>
      <c r="AJ10">
        <v>0</v>
      </c>
      <c r="AK10">
        <v>51.581741000000001</v>
      </c>
      <c r="AL10">
        <v>24.682041999999999</v>
      </c>
      <c r="AM10">
        <v>15.258808</v>
      </c>
      <c r="AN10">
        <v>0.646451</v>
      </c>
      <c r="AO10">
        <v>0</v>
      </c>
      <c r="AP10">
        <v>0</v>
      </c>
      <c r="AQ10">
        <v>0</v>
      </c>
      <c r="AR10">
        <v>33.043272000000002</v>
      </c>
      <c r="AS10">
        <v>31.430733</v>
      </c>
      <c r="AT10">
        <v>15.013211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1965.0605659999999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362.0625</v>
      </c>
      <c r="L11">
        <v>347.58</v>
      </c>
      <c r="M11">
        <v>88.825999999999993</v>
      </c>
      <c r="N11">
        <v>114.049688</v>
      </c>
      <c r="O11">
        <v>119.39916100000001</v>
      </c>
      <c r="P11">
        <v>121.25473100000001</v>
      </c>
      <c r="Q11">
        <v>7.4343500000000002</v>
      </c>
      <c r="R11">
        <v>22.515460000000001</v>
      </c>
      <c r="S11">
        <v>14.385949999999999</v>
      </c>
      <c r="T11">
        <v>0</v>
      </c>
      <c r="U11">
        <v>336.935362</v>
      </c>
      <c r="V11">
        <v>7.5695199999999998</v>
      </c>
      <c r="W11">
        <v>44.798312000000003</v>
      </c>
      <c r="X11">
        <v>142.42633599999999</v>
      </c>
      <c r="Y11">
        <v>0</v>
      </c>
      <c r="Z11">
        <v>12.591665000000001</v>
      </c>
      <c r="AA11">
        <v>0</v>
      </c>
      <c r="AB11">
        <v>0</v>
      </c>
      <c r="AC11">
        <v>0</v>
      </c>
      <c r="AD11">
        <v>0</v>
      </c>
      <c r="AE11">
        <v>15.910332</v>
      </c>
      <c r="AF11">
        <v>8.0918559999999999</v>
      </c>
      <c r="AG11">
        <v>41.658622000000001</v>
      </c>
      <c r="AH11">
        <v>0</v>
      </c>
      <c r="AI11">
        <v>0</v>
      </c>
      <c r="AJ11">
        <v>0</v>
      </c>
      <c r="AK11">
        <v>51.581741000000001</v>
      </c>
      <c r="AL11">
        <v>24.682041999999999</v>
      </c>
      <c r="AM11">
        <v>15.258808</v>
      </c>
      <c r="AN11">
        <v>0.646451</v>
      </c>
      <c r="AO11">
        <v>0</v>
      </c>
      <c r="AP11">
        <v>0</v>
      </c>
      <c r="AQ11">
        <v>0</v>
      </c>
      <c r="AR11">
        <v>33.043272000000002</v>
      </c>
      <c r="AS11">
        <v>31.430733</v>
      </c>
      <c r="AT11">
        <v>15.183845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1979.3167369999999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362.0625</v>
      </c>
      <c r="L12">
        <v>347.58</v>
      </c>
      <c r="M12">
        <v>88.825999999999993</v>
      </c>
      <c r="N12">
        <v>114.049688</v>
      </c>
      <c r="O12">
        <v>119.39916100000001</v>
      </c>
      <c r="P12">
        <v>121.25473100000001</v>
      </c>
      <c r="Q12">
        <v>7.4343500000000002</v>
      </c>
      <c r="R12">
        <v>22.515460000000001</v>
      </c>
      <c r="S12">
        <v>14.385949999999999</v>
      </c>
      <c r="T12">
        <v>0</v>
      </c>
      <c r="U12">
        <v>336.935362</v>
      </c>
      <c r="V12">
        <v>7.5695199999999998</v>
      </c>
      <c r="W12">
        <v>44.798312000000003</v>
      </c>
      <c r="X12">
        <v>142.42633599999999</v>
      </c>
      <c r="Y12">
        <v>0</v>
      </c>
      <c r="Z12">
        <v>12.591665000000001</v>
      </c>
      <c r="AA12">
        <v>0</v>
      </c>
      <c r="AB12">
        <v>0</v>
      </c>
      <c r="AC12">
        <v>0</v>
      </c>
      <c r="AD12">
        <v>0</v>
      </c>
      <c r="AE12">
        <v>15.910332</v>
      </c>
      <c r="AF12">
        <v>8.0918559999999999</v>
      </c>
      <c r="AG12">
        <v>41.658622000000001</v>
      </c>
      <c r="AH12">
        <v>0</v>
      </c>
      <c r="AI12">
        <v>0</v>
      </c>
      <c r="AJ12">
        <v>0</v>
      </c>
      <c r="AK12">
        <v>51.581741000000001</v>
      </c>
      <c r="AL12">
        <v>24.682041999999999</v>
      </c>
      <c r="AM12">
        <v>15.258808</v>
      </c>
      <c r="AN12">
        <v>0.646451</v>
      </c>
      <c r="AO12">
        <v>0</v>
      </c>
      <c r="AP12">
        <v>0</v>
      </c>
      <c r="AQ12">
        <v>0</v>
      </c>
      <c r="AR12">
        <v>33.043272000000002</v>
      </c>
      <c r="AS12">
        <v>31.430733</v>
      </c>
      <c r="AT12">
        <v>14.312222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1978.4451139999999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362.0625</v>
      </c>
      <c r="L13">
        <v>347.58</v>
      </c>
      <c r="M13">
        <v>88.825999999999993</v>
      </c>
      <c r="N13">
        <v>114.049688</v>
      </c>
      <c r="O13">
        <v>119.39916100000001</v>
      </c>
      <c r="P13">
        <v>121.25473100000001</v>
      </c>
      <c r="Q13">
        <v>7.4343500000000002</v>
      </c>
      <c r="R13">
        <v>22.515460000000001</v>
      </c>
      <c r="S13">
        <v>14.385949999999999</v>
      </c>
      <c r="T13">
        <v>0</v>
      </c>
      <c r="U13">
        <v>336.935362</v>
      </c>
      <c r="V13">
        <v>7.5695199999999998</v>
      </c>
      <c r="W13">
        <v>44.798312000000003</v>
      </c>
      <c r="X13">
        <v>142.42633599999999</v>
      </c>
      <c r="Y13">
        <v>0</v>
      </c>
      <c r="Z13">
        <v>12.591665000000001</v>
      </c>
      <c r="AA13">
        <v>0</v>
      </c>
      <c r="AB13">
        <v>0</v>
      </c>
      <c r="AC13">
        <v>0</v>
      </c>
      <c r="AD13">
        <v>0</v>
      </c>
      <c r="AE13">
        <v>15.910332</v>
      </c>
      <c r="AF13">
        <v>8.0918559999999999</v>
      </c>
      <c r="AG13">
        <v>41.658622000000001</v>
      </c>
      <c r="AH13">
        <v>0</v>
      </c>
      <c r="AI13">
        <v>0</v>
      </c>
      <c r="AJ13">
        <v>0</v>
      </c>
      <c r="AK13">
        <v>51.581741000000001</v>
      </c>
      <c r="AL13">
        <v>24.682041999999999</v>
      </c>
      <c r="AM13">
        <v>15.258808</v>
      </c>
      <c r="AN13">
        <v>0.646451</v>
      </c>
      <c r="AO13">
        <v>0</v>
      </c>
      <c r="AP13">
        <v>0</v>
      </c>
      <c r="AQ13">
        <v>0</v>
      </c>
      <c r="AR13">
        <v>39.438744</v>
      </c>
      <c r="AS13">
        <v>20.780650000000001</v>
      </c>
      <c r="AT13">
        <v>16.41075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1976.2890309999998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362.0625</v>
      </c>
      <c r="L14">
        <v>347.58</v>
      </c>
      <c r="M14">
        <v>88.825999999999993</v>
      </c>
      <c r="N14">
        <v>114.049688</v>
      </c>
      <c r="O14">
        <v>119.39916100000001</v>
      </c>
      <c r="P14">
        <v>121.25473100000001</v>
      </c>
      <c r="Q14">
        <v>7.4343500000000002</v>
      </c>
      <c r="R14">
        <v>22.515460000000001</v>
      </c>
      <c r="S14">
        <v>14.385949999999999</v>
      </c>
      <c r="T14">
        <v>0</v>
      </c>
      <c r="U14">
        <v>336.935362</v>
      </c>
      <c r="V14">
        <v>7.5695199999999998</v>
      </c>
      <c r="W14">
        <v>44.798312000000003</v>
      </c>
      <c r="X14">
        <v>142.42633599999999</v>
      </c>
      <c r="Y14">
        <v>0</v>
      </c>
      <c r="Z14">
        <v>12.591665000000001</v>
      </c>
      <c r="AA14">
        <v>0</v>
      </c>
      <c r="AB14">
        <v>0</v>
      </c>
      <c r="AC14">
        <v>0</v>
      </c>
      <c r="AD14">
        <v>0</v>
      </c>
      <c r="AE14">
        <v>15.910332</v>
      </c>
      <c r="AF14">
        <v>8.0918559999999999</v>
      </c>
      <c r="AG14">
        <v>41.658622000000001</v>
      </c>
      <c r="AH14">
        <v>0</v>
      </c>
      <c r="AI14">
        <v>0</v>
      </c>
      <c r="AJ14">
        <v>0</v>
      </c>
      <c r="AK14">
        <v>51.581741000000001</v>
      </c>
      <c r="AL14">
        <v>24.682041999999999</v>
      </c>
      <c r="AM14">
        <v>15.258808</v>
      </c>
      <c r="AN14">
        <v>0.646451</v>
      </c>
      <c r="AO14">
        <v>0</v>
      </c>
      <c r="AP14">
        <v>0</v>
      </c>
      <c r="AQ14">
        <v>0</v>
      </c>
      <c r="AR14">
        <v>39.438744</v>
      </c>
      <c r="AS14">
        <v>20.780650000000001</v>
      </c>
      <c r="AT14">
        <v>18.704317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1978.5825979999997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362.0625</v>
      </c>
      <c r="L15">
        <v>347.58</v>
      </c>
      <c r="M15">
        <v>88.825999999999993</v>
      </c>
      <c r="N15">
        <v>114.049688</v>
      </c>
      <c r="O15">
        <v>119.39916100000001</v>
      </c>
      <c r="P15">
        <v>121.25473100000001</v>
      </c>
      <c r="Q15">
        <v>7.4343500000000002</v>
      </c>
      <c r="R15">
        <v>22.515460000000001</v>
      </c>
      <c r="S15">
        <v>14.385949999999999</v>
      </c>
      <c r="T15">
        <v>0</v>
      </c>
      <c r="U15">
        <v>336.935362</v>
      </c>
      <c r="V15">
        <v>7.5695199999999998</v>
      </c>
      <c r="W15">
        <v>44.798312000000003</v>
      </c>
      <c r="X15">
        <v>142.42633599999999</v>
      </c>
      <c r="Y15">
        <v>0</v>
      </c>
      <c r="Z15">
        <v>12.591665000000001</v>
      </c>
      <c r="AA15">
        <v>0</v>
      </c>
      <c r="AB15">
        <v>0</v>
      </c>
      <c r="AC15">
        <v>0</v>
      </c>
      <c r="AD15">
        <v>0</v>
      </c>
      <c r="AE15">
        <v>15.910332</v>
      </c>
      <c r="AF15">
        <v>8.0918559999999999</v>
      </c>
      <c r="AG15">
        <v>41.658622000000001</v>
      </c>
      <c r="AH15">
        <v>0</v>
      </c>
      <c r="AI15">
        <v>0</v>
      </c>
      <c r="AJ15">
        <v>0</v>
      </c>
      <c r="AK15">
        <v>51.581741000000001</v>
      </c>
      <c r="AL15">
        <v>12.341021</v>
      </c>
      <c r="AM15">
        <v>15.258808</v>
      </c>
      <c r="AN15">
        <v>0.646451</v>
      </c>
      <c r="AO15">
        <v>0</v>
      </c>
      <c r="AP15">
        <v>0</v>
      </c>
      <c r="AQ15">
        <v>0</v>
      </c>
      <c r="AR15">
        <v>33.043272000000002</v>
      </c>
      <c r="AS15">
        <v>20.780650000000001</v>
      </c>
      <c r="AT15">
        <v>18.906212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1960.0479999999998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362.0625</v>
      </c>
      <c r="L16">
        <v>347.58</v>
      </c>
      <c r="M16">
        <v>88.825999999999993</v>
      </c>
      <c r="N16">
        <v>114.049688</v>
      </c>
      <c r="O16">
        <v>119.39916100000001</v>
      </c>
      <c r="P16">
        <v>121.25473100000001</v>
      </c>
      <c r="Q16">
        <v>7.4343500000000002</v>
      </c>
      <c r="R16">
        <v>26.809135000000001</v>
      </c>
      <c r="S16">
        <v>14.385949999999999</v>
      </c>
      <c r="T16">
        <v>0</v>
      </c>
      <c r="U16">
        <v>336.935362</v>
      </c>
      <c r="V16">
        <v>7.5695199999999998</v>
      </c>
      <c r="W16">
        <v>44.798312000000003</v>
      </c>
      <c r="X16">
        <v>142.42633599999999</v>
      </c>
      <c r="Y16">
        <v>0</v>
      </c>
      <c r="Z16">
        <v>12.591665000000001</v>
      </c>
      <c r="AA16">
        <v>0</v>
      </c>
      <c r="AB16">
        <v>0</v>
      </c>
      <c r="AC16">
        <v>0</v>
      </c>
      <c r="AD16">
        <v>0</v>
      </c>
      <c r="AE16">
        <v>15.910332</v>
      </c>
      <c r="AF16">
        <v>8.0918559999999999</v>
      </c>
      <c r="AG16">
        <v>41.658622000000001</v>
      </c>
      <c r="AH16">
        <v>0</v>
      </c>
      <c r="AI16">
        <v>0</v>
      </c>
      <c r="AJ16">
        <v>0</v>
      </c>
      <c r="AK16">
        <v>51.581741000000001</v>
      </c>
      <c r="AL16">
        <v>12.341021</v>
      </c>
      <c r="AM16">
        <v>15.258808</v>
      </c>
      <c r="AN16">
        <v>0.646451</v>
      </c>
      <c r="AO16">
        <v>0</v>
      </c>
      <c r="AP16">
        <v>0</v>
      </c>
      <c r="AQ16">
        <v>0</v>
      </c>
      <c r="AR16">
        <v>33.043272000000002</v>
      </c>
      <c r="AS16">
        <v>20.780650000000001</v>
      </c>
      <c r="AT16">
        <v>16.411154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1961.8466169999995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362.0625</v>
      </c>
      <c r="L17">
        <v>364.1866</v>
      </c>
      <c r="M17">
        <v>88.825999999999993</v>
      </c>
      <c r="N17">
        <v>114.049688</v>
      </c>
      <c r="O17">
        <v>119.39916100000001</v>
      </c>
      <c r="P17">
        <v>121.25714499999999</v>
      </c>
      <c r="Q17">
        <v>8.1788469999999993</v>
      </c>
      <c r="R17">
        <v>26.809135000000001</v>
      </c>
      <c r="S17">
        <v>16.995792999999999</v>
      </c>
      <c r="T17">
        <v>0</v>
      </c>
      <c r="U17">
        <v>336.935362</v>
      </c>
      <c r="V17">
        <v>7.5695199999999998</v>
      </c>
      <c r="W17">
        <v>44.798312000000003</v>
      </c>
      <c r="X17">
        <v>142.42633599999999</v>
      </c>
      <c r="Y17">
        <v>0</v>
      </c>
      <c r="Z17">
        <v>12.591665000000001</v>
      </c>
      <c r="AA17">
        <v>0</v>
      </c>
      <c r="AB17">
        <v>0</v>
      </c>
      <c r="AC17">
        <v>0</v>
      </c>
      <c r="AD17">
        <v>0</v>
      </c>
      <c r="AE17">
        <v>15.910332</v>
      </c>
      <c r="AF17">
        <v>8.0918559999999999</v>
      </c>
      <c r="AG17">
        <v>41.658622000000001</v>
      </c>
      <c r="AH17">
        <v>0</v>
      </c>
      <c r="AI17">
        <v>0</v>
      </c>
      <c r="AJ17">
        <v>0</v>
      </c>
      <c r="AK17">
        <v>51.581741000000001</v>
      </c>
      <c r="AL17">
        <v>12.341021</v>
      </c>
      <c r="AM17">
        <v>15.258808</v>
      </c>
      <c r="AN17">
        <v>0.646451</v>
      </c>
      <c r="AO17">
        <v>0</v>
      </c>
      <c r="AP17">
        <v>0</v>
      </c>
      <c r="AQ17">
        <v>0</v>
      </c>
      <c r="AR17">
        <v>33.043272000000002</v>
      </c>
      <c r="AS17">
        <v>20.780650000000001</v>
      </c>
      <c r="AT17">
        <v>16.586628000000001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1981.9854449999996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362.0625</v>
      </c>
      <c r="L18">
        <v>364.1866</v>
      </c>
      <c r="M18">
        <v>88.825999999999993</v>
      </c>
      <c r="N18">
        <v>114.049688</v>
      </c>
      <c r="O18">
        <v>119.39916100000001</v>
      </c>
      <c r="P18">
        <v>121.25714499999999</v>
      </c>
      <c r="Q18">
        <v>8.1788469999999993</v>
      </c>
      <c r="R18">
        <v>26.809135000000001</v>
      </c>
      <c r="S18">
        <v>16.995792999999999</v>
      </c>
      <c r="T18">
        <v>0</v>
      </c>
      <c r="U18">
        <v>336.935362</v>
      </c>
      <c r="V18">
        <v>7.5695199999999998</v>
      </c>
      <c r="W18">
        <v>44.798312000000003</v>
      </c>
      <c r="X18">
        <v>142.42633599999999</v>
      </c>
      <c r="Y18">
        <v>0</v>
      </c>
      <c r="Z18">
        <v>12.591665000000001</v>
      </c>
      <c r="AA18">
        <v>0</v>
      </c>
      <c r="AB18">
        <v>0</v>
      </c>
      <c r="AC18">
        <v>0</v>
      </c>
      <c r="AD18">
        <v>0</v>
      </c>
      <c r="AE18">
        <v>15.910332</v>
      </c>
      <c r="AF18">
        <v>8.0918559999999999</v>
      </c>
      <c r="AG18">
        <v>41.658622000000001</v>
      </c>
      <c r="AH18">
        <v>0</v>
      </c>
      <c r="AI18">
        <v>0</v>
      </c>
      <c r="AJ18">
        <v>0</v>
      </c>
      <c r="AK18">
        <v>51.581741000000001</v>
      </c>
      <c r="AL18">
        <v>12.341021</v>
      </c>
      <c r="AM18">
        <v>15.258808</v>
      </c>
      <c r="AN18">
        <v>0.646451</v>
      </c>
      <c r="AO18">
        <v>0</v>
      </c>
      <c r="AP18">
        <v>0</v>
      </c>
      <c r="AQ18">
        <v>0</v>
      </c>
      <c r="AR18">
        <v>33.043272000000002</v>
      </c>
      <c r="AS18">
        <v>20.780650000000001</v>
      </c>
      <c r="AT18">
        <v>16.976302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1982.3751189999996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362.0625</v>
      </c>
      <c r="L19">
        <v>364.1866</v>
      </c>
      <c r="M19">
        <v>88.825999999999993</v>
      </c>
      <c r="N19">
        <v>114.049688</v>
      </c>
      <c r="O19">
        <v>119.39916100000001</v>
      </c>
      <c r="P19">
        <v>121.25714499999999</v>
      </c>
      <c r="Q19">
        <v>8.1788469999999993</v>
      </c>
      <c r="R19">
        <v>31.636634999999998</v>
      </c>
      <c r="S19">
        <v>16.995792999999999</v>
      </c>
      <c r="T19">
        <v>0</v>
      </c>
      <c r="U19">
        <v>336.935362</v>
      </c>
      <c r="V19">
        <v>9.3943150000000006</v>
      </c>
      <c r="W19">
        <v>44.798312000000003</v>
      </c>
      <c r="X19">
        <v>142.42633599999999</v>
      </c>
      <c r="Y19">
        <v>0</v>
      </c>
      <c r="Z19">
        <v>6.2958319999999999</v>
      </c>
      <c r="AA19">
        <v>0</v>
      </c>
      <c r="AB19">
        <v>0</v>
      </c>
      <c r="AC19">
        <v>0</v>
      </c>
      <c r="AD19">
        <v>0</v>
      </c>
      <c r="AE19">
        <v>15.910332</v>
      </c>
      <c r="AF19">
        <v>8.0918559999999999</v>
      </c>
      <c r="AG19">
        <v>41.658622000000001</v>
      </c>
      <c r="AH19">
        <v>0</v>
      </c>
      <c r="AI19">
        <v>0</v>
      </c>
      <c r="AJ19">
        <v>0</v>
      </c>
      <c r="AK19">
        <v>51.581741000000001</v>
      </c>
      <c r="AL19">
        <v>12.341021</v>
      </c>
      <c r="AM19">
        <v>15.258808</v>
      </c>
      <c r="AN19">
        <v>0.646451</v>
      </c>
      <c r="AO19">
        <v>0</v>
      </c>
      <c r="AP19">
        <v>0</v>
      </c>
      <c r="AQ19">
        <v>0</v>
      </c>
      <c r="AR19">
        <v>33.043272000000002</v>
      </c>
      <c r="AS19">
        <v>25.975812000000001</v>
      </c>
      <c r="AT19">
        <v>19.013311999999999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1989.9637529999998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362.0625</v>
      </c>
      <c r="L20">
        <v>364.1866</v>
      </c>
      <c r="M20">
        <v>88.825999999999993</v>
      </c>
      <c r="N20">
        <v>114.049688</v>
      </c>
      <c r="O20">
        <v>119.39916100000001</v>
      </c>
      <c r="P20">
        <v>121.25714499999999</v>
      </c>
      <c r="Q20">
        <v>8.1788469999999993</v>
      </c>
      <c r="R20">
        <v>35.129524000000004</v>
      </c>
      <c r="S20">
        <v>16.995792999999999</v>
      </c>
      <c r="T20">
        <v>0</v>
      </c>
      <c r="U20">
        <v>336.935362</v>
      </c>
      <c r="V20">
        <v>9.3943150000000006</v>
      </c>
      <c r="W20">
        <v>44.798312000000003</v>
      </c>
      <c r="X20">
        <v>142.42633599999999</v>
      </c>
      <c r="Y20">
        <v>0</v>
      </c>
      <c r="Z20">
        <v>6.2958319999999999</v>
      </c>
      <c r="AA20">
        <v>0</v>
      </c>
      <c r="AB20">
        <v>0</v>
      </c>
      <c r="AC20">
        <v>0</v>
      </c>
      <c r="AD20">
        <v>0</v>
      </c>
      <c r="AE20">
        <v>15.910332</v>
      </c>
      <c r="AF20">
        <v>8.0918559999999999</v>
      </c>
      <c r="AG20">
        <v>41.658622000000001</v>
      </c>
      <c r="AH20">
        <v>0</v>
      </c>
      <c r="AI20">
        <v>0</v>
      </c>
      <c r="AJ20">
        <v>0</v>
      </c>
      <c r="AK20">
        <v>51.581741000000001</v>
      </c>
      <c r="AL20">
        <v>12.341021</v>
      </c>
      <c r="AM20">
        <v>15.258808</v>
      </c>
      <c r="AN20">
        <v>0.646451</v>
      </c>
      <c r="AO20">
        <v>0</v>
      </c>
      <c r="AP20">
        <v>0</v>
      </c>
      <c r="AQ20">
        <v>0</v>
      </c>
      <c r="AR20">
        <v>33.043272000000002</v>
      </c>
      <c r="AS20">
        <v>25.975812000000001</v>
      </c>
      <c r="AT20">
        <v>18.981949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1993.4252789999998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366.89</v>
      </c>
      <c r="L21">
        <v>368.26583799999997</v>
      </c>
      <c r="M21">
        <v>88.825999999999993</v>
      </c>
      <c r="N21">
        <v>114.049688</v>
      </c>
      <c r="O21">
        <v>119.39916100000001</v>
      </c>
      <c r="P21">
        <v>121.25714499999999</v>
      </c>
      <c r="Q21">
        <v>10.198383</v>
      </c>
      <c r="R21">
        <v>35.129524000000004</v>
      </c>
      <c r="S21">
        <v>22.007221000000001</v>
      </c>
      <c r="T21">
        <v>0</v>
      </c>
      <c r="U21">
        <v>336.935362</v>
      </c>
      <c r="V21">
        <v>9.3943150000000006</v>
      </c>
      <c r="W21">
        <v>44.798312000000003</v>
      </c>
      <c r="X21">
        <v>142.42633599999999</v>
      </c>
      <c r="Y21">
        <v>0</v>
      </c>
      <c r="Z21">
        <v>6.2958319999999999</v>
      </c>
      <c r="AA21">
        <v>13.564657</v>
      </c>
      <c r="AB21">
        <v>0</v>
      </c>
      <c r="AC21">
        <v>0</v>
      </c>
      <c r="AD21">
        <v>0</v>
      </c>
      <c r="AE21">
        <v>15.910332</v>
      </c>
      <c r="AF21">
        <v>8.0918559999999999</v>
      </c>
      <c r="AG21">
        <v>41.658622000000001</v>
      </c>
      <c r="AH21">
        <v>0</v>
      </c>
      <c r="AI21">
        <v>0</v>
      </c>
      <c r="AJ21">
        <v>0</v>
      </c>
      <c r="AK21">
        <v>51.581741000000001</v>
      </c>
      <c r="AL21">
        <v>24.682041999999999</v>
      </c>
      <c r="AM21">
        <v>15.258808</v>
      </c>
      <c r="AN21">
        <v>0.646451</v>
      </c>
      <c r="AO21">
        <v>0</v>
      </c>
      <c r="AP21">
        <v>0</v>
      </c>
      <c r="AQ21">
        <v>0</v>
      </c>
      <c r="AR21">
        <v>33.043272000000002</v>
      </c>
      <c r="AS21">
        <v>31.430733</v>
      </c>
      <c r="AT21">
        <v>19.310005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2041.0516359999997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390.06200000000001</v>
      </c>
      <c r="L22">
        <v>368.26583799999997</v>
      </c>
      <c r="M22">
        <v>88.825999999999993</v>
      </c>
      <c r="N22">
        <v>114.049688</v>
      </c>
      <c r="O22">
        <v>119.39916100000001</v>
      </c>
      <c r="P22">
        <v>121.25714499999999</v>
      </c>
      <c r="Q22">
        <v>10.198383</v>
      </c>
      <c r="R22">
        <v>35.129524000000004</v>
      </c>
      <c r="S22">
        <v>22.007221000000001</v>
      </c>
      <c r="T22">
        <v>0</v>
      </c>
      <c r="U22">
        <v>336.935362</v>
      </c>
      <c r="V22">
        <v>9.3943150000000006</v>
      </c>
      <c r="W22">
        <v>44.798312000000003</v>
      </c>
      <c r="X22">
        <v>142.42633599999999</v>
      </c>
      <c r="Y22">
        <v>0</v>
      </c>
      <c r="Z22">
        <v>12.591665000000001</v>
      </c>
      <c r="AA22">
        <v>13.564657</v>
      </c>
      <c r="AB22">
        <v>0</v>
      </c>
      <c r="AC22">
        <v>0</v>
      </c>
      <c r="AD22">
        <v>0</v>
      </c>
      <c r="AE22">
        <v>15.910332</v>
      </c>
      <c r="AF22">
        <v>8.0918559999999999</v>
      </c>
      <c r="AG22">
        <v>41.658622000000001</v>
      </c>
      <c r="AH22">
        <v>0</v>
      </c>
      <c r="AI22">
        <v>0</v>
      </c>
      <c r="AJ22">
        <v>0</v>
      </c>
      <c r="AK22">
        <v>51.581741000000001</v>
      </c>
      <c r="AL22">
        <v>24.682041999999999</v>
      </c>
      <c r="AM22">
        <v>15.258808</v>
      </c>
      <c r="AN22">
        <v>0.646451</v>
      </c>
      <c r="AO22">
        <v>0</v>
      </c>
      <c r="AP22">
        <v>0</v>
      </c>
      <c r="AQ22">
        <v>0</v>
      </c>
      <c r="AR22">
        <v>33.043272000000002</v>
      </c>
      <c r="AS22">
        <v>31.430733</v>
      </c>
      <c r="AT22">
        <v>19.310005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2070.5194689999994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414.1995</v>
      </c>
      <c r="L23">
        <v>350.88683800000001</v>
      </c>
      <c r="M23">
        <v>88.825999999999993</v>
      </c>
      <c r="N23">
        <v>114.049688</v>
      </c>
      <c r="O23">
        <v>119.39916100000001</v>
      </c>
      <c r="P23">
        <v>121.25714499999999</v>
      </c>
      <c r="Q23">
        <v>9.3187160000000002</v>
      </c>
      <c r="R23">
        <v>40.927641999999999</v>
      </c>
      <c r="S23">
        <v>19.136693000000001</v>
      </c>
      <c r="T23">
        <v>0</v>
      </c>
      <c r="U23">
        <v>336.935362</v>
      </c>
      <c r="V23">
        <v>9.3943150000000006</v>
      </c>
      <c r="W23">
        <v>44.798312000000003</v>
      </c>
      <c r="X23">
        <v>142.42633599999999</v>
      </c>
      <c r="Y23">
        <v>0</v>
      </c>
      <c r="Z23">
        <v>12.591665000000001</v>
      </c>
      <c r="AA23">
        <v>13.564657</v>
      </c>
      <c r="AB23">
        <v>0</v>
      </c>
      <c r="AC23">
        <v>0</v>
      </c>
      <c r="AD23">
        <v>0</v>
      </c>
      <c r="AE23">
        <v>15.910332</v>
      </c>
      <c r="AF23">
        <v>8.0918559999999999</v>
      </c>
      <c r="AG23">
        <v>41.658622000000001</v>
      </c>
      <c r="AH23">
        <v>18.835166999999998</v>
      </c>
      <c r="AI23">
        <v>0</v>
      </c>
      <c r="AJ23">
        <v>0</v>
      </c>
      <c r="AK23">
        <v>51.581741000000001</v>
      </c>
      <c r="AL23">
        <v>24.682041999999999</v>
      </c>
      <c r="AM23">
        <v>15.258808</v>
      </c>
      <c r="AN23">
        <v>0.646451</v>
      </c>
      <c r="AO23">
        <v>0</v>
      </c>
      <c r="AP23">
        <v>0</v>
      </c>
      <c r="AQ23">
        <v>12.104474</v>
      </c>
      <c r="AR23">
        <v>39.438744</v>
      </c>
      <c r="AS23">
        <v>31.430733</v>
      </c>
      <c r="AT23">
        <v>19.310005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2116.6610049999995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447.0265</v>
      </c>
      <c r="L24">
        <v>350.88683800000001</v>
      </c>
      <c r="M24">
        <v>88.825999999999993</v>
      </c>
      <c r="N24">
        <v>114.049688</v>
      </c>
      <c r="O24">
        <v>119.39916100000001</v>
      </c>
      <c r="P24">
        <v>121.25714499999999</v>
      </c>
      <c r="Q24">
        <v>9.3187160000000002</v>
      </c>
      <c r="R24">
        <v>40.927641999999999</v>
      </c>
      <c r="S24">
        <v>19.136693000000001</v>
      </c>
      <c r="T24">
        <v>0</v>
      </c>
      <c r="U24">
        <v>336.935362</v>
      </c>
      <c r="V24">
        <v>9.3943150000000006</v>
      </c>
      <c r="W24">
        <v>44.798312000000003</v>
      </c>
      <c r="X24">
        <v>142.42633599999999</v>
      </c>
      <c r="Y24">
        <v>0</v>
      </c>
      <c r="Z24">
        <v>12.591665000000001</v>
      </c>
      <c r="AA24">
        <v>13.564657</v>
      </c>
      <c r="AB24">
        <v>3.2175289999999999</v>
      </c>
      <c r="AC24">
        <v>9.3439549999999993</v>
      </c>
      <c r="AD24">
        <v>0</v>
      </c>
      <c r="AE24">
        <v>15.910332</v>
      </c>
      <c r="AF24">
        <v>8.0918559999999999</v>
      </c>
      <c r="AG24">
        <v>41.658622000000001</v>
      </c>
      <c r="AH24">
        <v>42.607708000000002</v>
      </c>
      <c r="AI24">
        <v>0</v>
      </c>
      <c r="AJ24">
        <v>0</v>
      </c>
      <c r="AK24">
        <v>51.581741000000001</v>
      </c>
      <c r="AL24">
        <v>24.682041999999999</v>
      </c>
      <c r="AM24">
        <v>15.258808</v>
      </c>
      <c r="AN24">
        <v>0.646451</v>
      </c>
      <c r="AO24">
        <v>0</v>
      </c>
      <c r="AP24">
        <v>0</v>
      </c>
      <c r="AQ24">
        <v>12.104474</v>
      </c>
      <c r="AR24">
        <v>39.438744</v>
      </c>
      <c r="AS24">
        <v>31.430733</v>
      </c>
      <c r="AT24">
        <v>19.310005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2185.8220300000003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477.92250000000001</v>
      </c>
      <c r="L25">
        <v>350.88683800000001</v>
      </c>
      <c r="M25">
        <v>88.825999999999993</v>
      </c>
      <c r="N25">
        <v>114.049688</v>
      </c>
      <c r="O25">
        <v>119.39916100000001</v>
      </c>
      <c r="P25">
        <v>121.25714499999999</v>
      </c>
      <c r="Q25">
        <v>9.3187160000000002</v>
      </c>
      <c r="R25">
        <v>40.927641999999999</v>
      </c>
      <c r="S25">
        <v>19.136693000000001</v>
      </c>
      <c r="T25">
        <v>0</v>
      </c>
      <c r="U25">
        <v>336.935362</v>
      </c>
      <c r="V25">
        <v>9.3943150000000006</v>
      </c>
      <c r="W25">
        <v>44.798312000000003</v>
      </c>
      <c r="X25">
        <v>142.42633599999999</v>
      </c>
      <c r="Y25">
        <v>0</v>
      </c>
      <c r="Z25">
        <v>12.591665000000001</v>
      </c>
      <c r="AA25">
        <v>27.129314000000001</v>
      </c>
      <c r="AB25">
        <v>12.715674</v>
      </c>
      <c r="AC25">
        <v>18.687909000000001</v>
      </c>
      <c r="AD25">
        <v>0</v>
      </c>
      <c r="AE25">
        <v>15.910332</v>
      </c>
      <c r="AF25">
        <v>8.0918559999999999</v>
      </c>
      <c r="AG25">
        <v>41.658622000000001</v>
      </c>
      <c r="AH25">
        <v>57.602696000000002</v>
      </c>
      <c r="AI25">
        <v>0</v>
      </c>
      <c r="AJ25">
        <v>0</v>
      </c>
      <c r="AK25">
        <v>51.581741000000001</v>
      </c>
      <c r="AL25">
        <v>24.682041999999999</v>
      </c>
      <c r="AM25">
        <v>15.258808</v>
      </c>
      <c r="AN25">
        <v>0.646451</v>
      </c>
      <c r="AO25">
        <v>0</v>
      </c>
      <c r="AP25">
        <v>0</v>
      </c>
      <c r="AQ25">
        <v>12.104474</v>
      </c>
      <c r="AR25">
        <v>33.043272000000002</v>
      </c>
      <c r="AS25">
        <v>20.780650000000001</v>
      </c>
      <c r="AT25">
        <v>19.310005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2247.0742190000001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500.12900000000002</v>
      </c>
      <c r="L26">
        <v>350.88683800000001</v>
      </c>
      <c r="M26">
        <v>88.825999999999993</v>
      </c>
      <c r="N26">
        <v>114.049688</v>
      </c>
      <c r="O26">
        <v>119.39916100000001</v>
      </c>
      <c r="P26">
        <v>120.20475</v>
      </c>
      <c r="Q26">
        <v>9.3187160000000002</v>
      </c>
      <c r="R26">
        <v>40.927641999999999</v>
      </c>
      <c r="S26">
        <v>19.136693000000001</v>
      </c>
      <c r="T26">
        <v>0</v>
      </c>
      <c r="U26">
        <v>336.935362</v>
      </c>
      <c r="V26">
        <v>9.3943150000000006</v>
      </c>
      <c r="W26">
        <v>44.798312000000003</v>
      </c>
      <c r="X26">
        <v>142.42633599999999</v>
      </c>
      <c r="Y26">
        <v>0</v>
      </c>
      <c r="Z26">
        <v>12.591665000000001</v>
      </c>
      <c r="AA26">
        <v>27.129314000000001</v>
      </c>
      <c r="AB26">
        <v>25.431346999999999</v>
      </c>
      <c r="AC26">
        <v>18.687909000000001</v>
      </c>
      <c r="AD26">
        <v>8.8004359999999995</v>
      </c>
      <c r="AE26">
        <v>15.910332</v>
      </c>
      <c r="AF26">
        <v>16.183710999999999</v>
      </c>
      <c r="AG26">
        <v>41.658622000000001</v>
      </c>
      <c r="AH26">
        <v>90.335656</v>
      </c>
      <c r="AI26">
        <v>0</v>
      </c>
      <c r="AJ26">
        <v>0</v>
      </c>
      <c r="AK26">
        <v>51.581741000000001</v>
      </c>
      <c r="AL26">
        <v>24.682041999999999</v>
      </c>
      <c r="AM26">
        <v>15.258808</v>
      </c>
      <c r="AN26">
        <v>0.646451</v>
      </c>
      <c r="AO26">
        <v>0</v>
      </c>
      <c r="AP26">
        <v>0</v>
      </c>
      <c r="AQ26">
        <v>36.313420000000001</v>
      </c>
      <c r="AR26">
        <v>33.043272000000002</v>
      </c>
      <c r="AS26">
        <v>20.780650000000001</v>
      </c>
      <c r="AT26">
        <v>19.310005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2354.778194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542.61099999999999</v>
      </c>
      <c r="L27">
        <v>372.127838</v>
      </c>
      <c r="M27">
        <v>88.825999999999993</v>
      </c>
      <c r="N27">
        <v>114.049688</v>
      </c>
      <c r="O27">
        <v>119.39916100000001</v>
      </c>
      <c r="P27">
        <v>120.20475</v>
      </c>
      <c r="Q27">
        <v>9.6539380000000001</v>
      </c>
      <c r="R27">
        <v>40.927641999999999</v>
      </c>
      <c r="S27">
        <v>21.837890000000002</v>
      </c>
      <c r="T27">
        <v>0</v>
      </c>
      <c r="U27">
        <v>336.935362</v>
      </c>
      <c r="V27">
        <v>9.3943150000000006</v>
      </c>
      <c r="W27">
        <v>44.798312000000003</v>
      </c>
      <c r="X27">
        <v>142.42633599999999</v>
      </c>
      <c r="Y27">
        <v>0</v>
      </c>
      <c r="Z27">
        <v>12.591665000000001</v>
      </c>
      <c r="AA27">
        <v>40.693970999999998</v>
      </c>
      <c r="AB27">
        <v>25.431346999999999</v>
      </c>
      <c r="AC27">
        <v>18.687909000000001</v>
      </c>
      <c r="AD27">
        <v>17.600871999999999</v>
      </c>
      <c r="AE27">
        <v>15.910332</v>
      </c>
      <c r="AF27">
        <v>24.275566000000001</v>
      </c>
      <c r="AG27">
        <v>41.658622000000001</v>
      </c>
      <c r="AH27">
        <v>90.335656</v>
      </c>
      <c r="AI27">
        <v>0</v>
      </c>
      <c r="AJ27">
        <v>0</v>
      </c>
      <c r="AK27">
        <v>51.581741000000001</v>
      </c>
      <c r="AL27">
        <v>28.047775000000001</v>
      </c>
      <c r="AM27">
        <v>15.258808</v>
      </c>
      <c r="AN27">
        <v>0.646451</v>
      </c>
      <c r="AO27">
        <v>0</v>
      </c>
      <c r="AP27">
        <v>0</v>
      </c>
      <c r="AQ27">
        <v>48.417893999999997</v>
      </c>
      <c r="AR27">
        <v>33.043272000000002</v>
      </c>
      <c r="AS27">
        <v>20.780650000000001</v>
      </c>
      <c r="AT27">
        <v>19.310005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2467.4647679999998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559.99</v>
      </c>
      <c r="L28">
        <v>462.884838</v>
      </c>
      <c r="M28">
        <v>88.825999999999993</v>
      </c>
      <c r="N28">
        <v>114.049688</v>
      </c>
      <c r="O28">
        <v>119.39916100000001</v>
      </c>
      <c r="P28">
        <v>120.20475</v>
      </c>
      <c r="Q28">
        <v>10.198383</v>
      </c>
      <c r="R28">
        <v>35.129524000000004</v>
      </c>
      <c r="S28">
        <v>22.007221000000001</v>
      </c>
      <c r="T28">
        <v>0</v>
      </c>
      <c r="U28">
        <v>336.935362</v>
      </c>
      <c r="V28">
        <v>9.3943150000000006</v>
      </c>
      <c r="W28">
        <v>44.798312000000003</v>
      </c>
      <c r="X28">
        <v>142.42633599999999</v>
      </c>
      <c r="Y28">
        <v>0</v>
      </c>
      <c r="Z28">
        <v>18.887497</v>
      </c>
      <c r="AA28">
        <v>40.693970999999998</v>
      </c>
      <c r="AB28">
        <v>38.147021000000002</v>
      </c>
      <c r="AC28">
        <v>28.060141000000002</v>
      </c>
      <c r="AD28">
        <v>17.641686</v>
      </c>
      <c r="AE28">
        <v>31.820663</v>
      </c>
      <c r="AF28">
        <v>32.367421999999998</v>
      </c>
      <c r="AG28">
        <v>41.658622000000001</v>
      </c>
      <c r="AH28">
        <v>112.91956999999999</v>
      </c>
      <c r="AI28">
        <v>0</v>
      </c>
      <c r="AJ28">
        <v>0</v>
      </c>
      <c r="AK28">
        <v>51.581741000000001</v>
      </c>
      <c r="AL28">
        <v>67.314660000000003</v>
      </c>
      <c r="AM28">
        <v>15.258808</v>
      </c>
      <c r="AN28">
        <v>0.646451</v>
      </c>
      <c r="AO28">
        <v>0</v>
      </c>
      <c r="AP28">
        <v>0</v>
      </c>
      <c r="AQ28">
        <v>48.417893999999997</v>
      </c>
      <c r="AR28">
        <v>33.043272000000002</v>
      </c>
      <c r="AS28">
        <v>20.780650000000001</v>
      </c>
      <c r="AT28">
        <v>19.310005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2684.793964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581.13396699999998</v>
      </c>
      <c r="L29">
        <v>554.82949900000006</v>
      </c>
      <c r="M29">
        <v>88.825999999999993</v>
      </c>
      <c r="N29">
        <v>114.049688</v>
      </c>
      <c r="O29">
        <v>119.39916100000001</v>
      </c>
      <c r="P29">
        <v>114.41175</v>
      </c>
      <c r="Q29">
        <v>10.533605</v>
      </c>
      <c r="R29">
        <v>40.566913999999997</v>
      </c>
      <c r="S29">
        <v>25.309263999999999</v>
      </c>
      <c r="T29">
        <v>0</v>
      </c>
      <c r="U29">
        <v>336.935362</v>
      </c>
      <c r="V29">
        <v>9.3943150000000006</v>
      </c>
      <c r="W29">
        <v>44.798312000000003</v>
      </c>
      <c r="X29">
        <v>142.42633599999999</v>
      </c>
      <c r="Y29">
        <v>0</v>
      </c>
      <c r="Z29">
        <v>18.887497</v>
      </c>
      <c r="AA29">
        <v>40.693970999999998</v>
      </c>
      <c r="AB29">
        <v>38.147021000000002</v>
      </c>
      <c r="AC29">
        <v>28.060141000000002</v>
      </c>
      <c r="AD29">
        <v>26.462527999999999</v>
      </c>
      <c r="AE29">
        <v>31.820663</v>
      </c>
      <c r="AF29">
        <v>32.367421999999998</v>
      </c>
      <c r="AG29">
        <v>41.658622000000001</v>
      </c>
      <c r="AH29">
        <v>112.91956999999999</v>
      </c>
      <c r="AI29">
        <v>0</v>
      </c>
      <c r="AJ29">
        <v>0</v>
      </c>
      <c r="AK29">
        <v>51.581741000000001</v>
      </c>
      <c r="AL29">
        <v>67.314660000000003</v>
      </c>
      <c r="AM29">
        <v>15.258808</v>
      </c>
      <c r="AN29">
        <v>0.646451</v>
      </c>
      <c r="AO29">
        <v>0</v>
      </c>
      <c r="AP29">
        <v>0</v>
      </c>
      <c r="AQ29">
        <v>48.417893999999997</v>
      </c>
      <c r="AR29">
        <v>33.043272000000002</v>
      </c>
      <c r="AS29">
        <v>31.430733</v>
      </c>
      <c r="AT29">
        <v>19.310005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2820.6351720000002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581.13396699999998</v>
      </c>
      <c r="L30">
        <v>630.61642200000006</v>
      </c>
      <c r="M30">
        <v>88.825999999999993</v>
      </c>
      <c r="N30">
        <v>114.049688</v>
      </c>
      <c r="O30">
        <v>119.39916100000001</v>
      </c>
      <c r="P30">
        <v>114.41175</v>
      </c>
      <c r="Q30">
        <v>10.533605</v>
      </c>
      <c r="R30">
        <v>40.927641999999999</v>
      </c>
      <c r="S30">
        <v>25.479641999999998</v>
      </c>
      <c r="T30">
        <v>0</v>
      </c>
      <c r="U30">
        <v>336.935362</v>
      </c>
      <c r="V30">
        <v>9.3943150000000006</v>
      </c>
      <c r="W30">
        <v>44.798312000000003</v>
      </c>
      <c r="X30">
        <v>142.42633599999999</v>
      </c>
      <c r="Y30">
        <v>0</v>
      </c>
      <c r="Z30">
        <v>18.887497</v>
      </c>
      <c r="AA30">
        <v>40.693970999999998</v>
      </c>
      <c r="AB30">
        <v>38.147021000000002</v>
      </c>
      <c r="AC30">
        <v>28.060141000000002</v>
      </c>
      <c r="AD30">
        <v>26.462527999999999</v>
      </c>
      <c r="AE30">
        <v>31.820663</v>
      </c>
      <c r="AF30">
        <v>32.367421999999998</v>
      </c>
      <c r="AG30">
        <v>41.658622000000001</v>
      </c>
      <c r="AH30">
        <v>112.91956999999999</v>
      </c>
      <c r="AI30">
        <v>0</v>
      </c>
      <c r="AJ30">
        <v>0</v>
      </c>
      <c r="AK30">
        <v>51.581741000000001</v>
      </c>
      <c r="AL30">
        <v>67.314660000000003</v>
      </c>
      <c r="AM30">
        <v>15.258808</v>
      </c>
      <c r="AN30">
        <v>0.646451</v>
      </c>
      <c r="AO30">
        <v>0</v>
      </c>
      <c r="AP30">
        <v>0</v>
      </c>
      <c r="AQ30">
        <v>48.417893999999997</v>
      </c>
      <c r="AR30">
        <v>33.043272000000002</v>
      </c>
      <c r="AS30">
        <v>31.430733</v>
      </c>
      <c r="AT30">
        <v>19.310005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2896.9532010000007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581.13396699999998</v>
      </c>
      <c r="L31">
        <v>630.61642200000006</v>
      </c>
      <c r="M31">
        <v>88.825999999999993</v>
      </c>
      <c r="N31">
        <v>114.049688</v>
      </c>
      <c r="O31">
        <v>119.39916100000001</v>
      </c>
      <c r="P31">
        <v>114.41175</v>
      </c>
      <c r="Q31">
        <v>10.533605</v>
      </c>
      <c r="R31">
        <v>40.927641999999999</v>
      </c>
      <c r="S31">
        <v>25.479641999999998</v>
      </c>
      <c r="T31">
        <v>0</v>
      </c>
      <c r="U31">
        <v>336.935362</v>
      </c>
      <c r="V31">
        <v>9.3943150000000006</v>
      </c>
      <c r="W31">
        <v>44.798312000000003</v>
      </c>
      <c r="X31">
        <v>142.42633599999999</v>
      </c>
      <c r="Y31">
        <v>0</v>
      </c>
      <c r="Z31">
        <v>18.887497</v>
      </c>
      <c r="AA31">
        <v>40.693970999999998</v>
      </c>
      <c r="AB31">
        <v>38.147021000000002</v>
      </c>
      <c r="AC31">
        <v>28.060141000000002</v>
      </c>
      <c r="AD31">
        <v>26.462527999999999</v>
      </c>
      <c r="AE31">
        <v>31.820663</v>
      </c>
      <c r="AF31">
        <v>32.367421999999998</v>
      </c>
      <c r="AG31">
        <v>41.658622000000001</v>
      </c>
      <c r="AH31">
        <v>112.91956999999999</v>
      </c>
      <c r="AI31">
        <v>0</v>
      </c>
      <c r="AJ31">
        <v>0</v>
      </c>
      <c r="AK31">
        <v>51.581741000000001</v>
      </c>
      <c r="AL31">
        <v>67.314660000000003</v>
      </c>
      <c r="AM31">
        <v>15.258808</v>
      </c>
      <c r="AN31">
        <v>0.646451</v>
      </c>
      <c r="AO31">
        <v>0</v>
      </c>
      <c r="AP31">
        <v>0</v>
      </c>
      <c r="AQ31">
        <v>48.417893999999997</v>
      </c>
      <c r="AR31">
        <v>33.043272000000002</v>
      </c>
      <c r="AS31">
        <v>25.975812000000001</v>
      </c>
      <c r="AT31">
        <v>19.310005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2891.4982800000007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634.09043399999996</v>
      </c>
      <c r="L32">
        <v>630.13357499999995</v>
      </c>
      <c r="M32">
        <v>88.825999999999993</v>
      </c>
      <c r="N32">
        <v>114.049688</v>
      </c>
      <c r="O32">
        <v>119.39916100000001</v>
      </c>
      <c r="P32">
        <v>114.41175</v>
      </c>
      <c r="Q32">
        <v>10.533605</v>
      </c>
      <c r="R32">
        <v>40.927641999999999</v>
      </c>
      <c r="S32">
        <v>25.479641999999998</v>
      </c>
      <c r="T32">
        <v>0</v>
      </c>
      <c r="U32">
        <v>336.935362</v>
      </c>
      <c r="V32">
        <v>9.3943150000000006</v>
      </c>
      <c r="W32">
        <v>44.798312000000003</v>
      </c>
      <c r="X32">
        <v>142.42633599999999</v>
      </c>
      <c r="Y32">
        <v>0</v>
      </c>
      <c r="Z32">
        <v>18.887497</v>
      </c>
      <c r="AA32">
        <v>40.693970999999998</v>
      </c>
      <c r="AB32">
        <v>38.147021000000002</v>
      </c>
      <c r="AC32">
        <v>28.060141000000002</v>
      </c>
      <c r="AD32">
        <v>26.462527999999999</v>
      </c>
      <c r="AE32">
        <v>31.820663</v>
      </c>
      <c r="AF32">
        <v>32.367421999999998</v>
      </c>
      <c r="AG32">
        <v>41.658622000000001</v>
      </c>
      <c r="AH32">
        <v>112.91956999999999</v>
      </c>
      <c r="AI32">
        <v>0</v>
      </c>
      <c r="AJ32">
        <v>0</v>
      </c>
      <c r="AK32">
        <v>51.581741000000001</v>
      </c>
      <c r="AL32">
        <v>67.314660000000003</v>
      </c>
      <c r="AM32">
        <v>15.258808</v>
      </c>
      <c r="AN32">
        <v>0.646451</v>
      </c>
      <c r="AO32">
        <v>0</v>
      </c>
      <c r="AP32">
        <v>0</v>
      </c>
      <c r="AQ32">
        <v>48.417893999999997</v>
      </c>
      <c r="AR32">
        <v>33.043272000000002</v>
      </c>
      <c r="AS32">
        <v>25.975812000000001</v>
      </c>
      <c r="AT32">
        <v>19.310005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2943.9719000000005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634.23646699999995</v>
      </c>
      <c r="L33">
        <v>630.13357499999995</v>
      </c>
      <c r="M33">
        <v>50.688749999999999</v>
      </c>
      <c r="N33">
        <v>114.049688</v>
      </c>
      <c r="O33">
        <v>119.39916100000001</v>
      </c>
      <c r="P33">
        <v>114.41175</v>
      </c>
      <c r="Q33">
        <v>10.533605</v>
      </c>
      <c r="R33">
        <v>40.927641999999999</v>
      </c>
      <c r="S33">
        <v>25.479641999999998</v>
      </c>
      <c r="T33">
        <v>0</v>
      </c>
      <c r="U33">
        <v>336.935362</v>
      </c>
      <c r="V33">
        <v>9.3943150000000006</v>
      </c>
      <c r="W33">
        <v>44.798312000000003</v>
      </c>
      <c r="X33">
        <v>142.42633599999999</v>
      </c>
      <c r="Y33">
        <v>0</v>
      </c>
      <c r="Z33">
        <v>18.887497</v>
      </c>
      <c r="AA33">
        <v>40.693970999999998</v>
      </c>
      <c r="AB33">
        <v>38.147021000000002</v>
      </c>
      <c r="AC33">
        <v>28.060141000000002</v>
      </c>
      <c r="AD33">
        <v>26.462527999999999</v>
      </c>
      <c r="AE33">
        <v>31.820663</v>
      </c>
      <c r="AF33">
        <v>32.367421999999998</v>
      </c>
      <c r="AG33">
        <v>41.658622000000001</v>
      </c>
      <c r="AH33">
        <v>112.91956999999999</v>
      </c>
      <c r="AI33">
        <v>0</v>
      </c>
      <c r="AJ33">
        <v>0</v>
      </c>
      <c r="AK33">
        <v>51.581741000000001</v>
      </c>
      <c r="AL33">
        <v>67.314660000000003</v>
      </c>
      <c r="AM33">
        <v>15.258808</v>
      </c>
      <c r="AN33">
        <v>0.646451</v>
      </c>
      <c r="AO33">
        <v>0</v>
      </c>
      <c r="AP33">
        <v>0</v>
      </c>
      <c r="AQ33">
        <v>48.417893999999997</v>
      </c>
      <c r="AR33">
        <v>39.438744</v>
      </c>
      <c r="AS33">
        <v>25.975812000000001</v>
      </c>
      <c r="AT33">
        <v>19.310005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2912.3761550000008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581.23060099999998</v>
      </c>
      <c r="L34">
        <v>612.04975999999999</v>
      </c>
      <c r="M34">
        <v>50.688749999999999</v>
      </c>
      <c r="N34">
        <v>114.049688</v>
      </c>
      <c r="O34">
        <v>119.39916100000001</v>
      </c>
      <c r="P34">
        <v>114.41175</v>
      </c>
      <c r="Q34">
        <v>10.533605</v>
      </c>
      <c r="R34">
        <v>40.927641999999999</v>
      </c>
      <c r="S34">
        <v>25.479641999999998</v>
      </c>
      <c r="T34">
        <v>0</v>
      </c>
      <c r="U34">
        <v>336.935362</v>
      </c>
      <c r="V34">
        <v>9.3943150000000006</v>
      </c>
      <c r="W34">
        <v>44.798312000000003</v>
      </c>
      <c r="X34">
        <v>142.42633599999999</v>
      </c>
      <c r="Y34">
        <v>0</v>
      </c>
      <c r="Z34">
        <v>6.2958319999999999</v>
      </c>
      <c r="AA34">
        <v>40.693970999999998</v>
      </c>
      <c r="AB34">
        <v>38.147021000000002</v>
      </c>
      <c r="AC34">
        <v>18.687909000000001</v>
      </c>
      <c r="AD34">
        <v>17.641686</v>
      </c>
      <c r="AE34">
        <v>15.910332</v>
      </c>
      <c r="AF34">
        <v>16.183710999999999</v>
      </c>
      <c r="AG34">
        <v>41.658622000000001</v>
      </c>
      <c r="AH34">
        <v>90.335656</v>
      </c>
      <c r="AI34">
        <v>0</v>
      </c>
      <c r="AJ34">
        <v>0</v>
      </c>
      <c r="AK34">
        <v>51.581741000000001</v>
      </c>
      <c r="AL34">
        <v>24.682041999999999</v>
      </c>
      <c r="AM34">
        <v>15.258808</v>
      </c>
      <c r="AN34">
        <v>0.646451</v>
      </c>
      <c r="AO34">
        <v>0</v>
      </c>
      <c r="AP34">
        <v>0</v>
      </c>
      <c r="AQ34">
        <v>48.417893999999997</v>
      </c>
      <c r="AR34">
        <v>39.438744</v>
      </c>
      <c r="AS34">
        <v>25.975812000000001</v>
      </c>
      <c r="AT34">
        <v>19.310005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2713.1911610000011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581.13396699999998</v>
      </c>
      <c r="L35">
        <v>526.60783800000002</v>
      </c>
      <c r="M35">
        <v>50.688749999999999</v>
      </c>
      <c r="N35">
        <v>114.049688</v>
      </c>
      <c r="O35">
        <v>119.39916100000001</v>
      </c>
      <c r="P35">
        <v>114.41175</v>
      </c>
      <c r="Q35">
        <v>10.533605</v>
      </c>
      <c r="R35">
        <v>40.927641999999999</v>
      </c>
      <c r="S35">
        <v>25.479641999999998</v>
      </c>
      <c r="T35">
        <v>0</v>
      </c>
      <c r="U35">
        <v>336.935362</v>
      </c>
      <c r="V35">
        <v>9.3943150000000006</v>
      </c>
      <c r="W35">
        <v>44.798312000000003</v>
      </c>
      <c r="X35">
        <v>142.42633599999999</v>
      </c>
      <c r="Y35">
        <v>0</v>
      </c>
      <c r="Z35">
        <v>6.2958319999999999</v>
      </c>
      <c r="AA35">
        <v>27.129314000000001</v>
      </c>
      <c r="AB35">
        <v>38.147021000000002</v>
      </c>
      <c r="AC35">
        <v>18.687909000000001</v>
      </c>
      <c r="AD35">
        <v>7.6525530000000002</v>
      </c>
      <c r="AE35">
        <v>15.910332</v>
      </c>
      <c r="AF35">
        <v>8.0918559999999999</v>
      </c>
      <c r="AG35">
        <v>41.658622000000001</v>
      </c>
      <c r="AH35">
        <v>58.517023999999999</v>
      </c>
      <c r="AI35">
        <v>0</v>
      </c>
      <c r="AJ35">
        <v>0</v>
      </c>
      <c r="AK35">
        <v>51.581741000000001</v>
      </c>
      <c r="AL35">
        <v>24.682041999999999</v>
      </c>
      <c r="AM35">
        <v>15.258808</v>
      </c>
      <c r="AN35">
        <v>0.646451</v>
      </c>
      <c r="AO35">
        <v>0</v>
      </c>
      <c r="AP35">
        <v>0</v>
      </c>
      <c r="AQ35">
        <v>36.313420000000001</v>
      </c>
      <c r="AR35">
        <v>33.043272000000002</v>
      </c>
      <c r="AS35">
        <v>28.573392999999999</v>
      </c>
      <c r="AT35">
        <v>19.310005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2548.2859629999998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581.13396699999998</v>
      </c>
      <c r="L36">
        <v>449.36783800000001</v>
      </c>
      <c r="M36">
        <v>50.688749999999999</v>
      </c>
      <c r="N36">
        <v>114.049688</v>
      </c>
      <c r="O36">
        <v>119.39916100000001</v>
      </c>
      <c r="P36">
        <v>114.41175</v>
      </c>
      <c r="Q36">
        <v>9.6203500000000002</v>
      </c>
      <c r="R36">
        <v>40.927641999999999</v>
      </c>
      <c r="S36">
        <v>22.007221000000001</v>
      </c>
      <c r="T36">
        <v>0</v>
      </c>
      <c r="U36">
        <v>336.935362</v>
      </c>
      <c r="V36">
        <v>9.3943150000000006</v>
      </c>
      <c r="W36">
        <v>44.798312000000003</v>
      </c>
      <c r="X36">
        <v>142.42633599999999</v>
      </c>
      <c r="Y36">
        <v>0</v>
      </c>
      <c r="Z36">
        <v>6.2958319999999999</v>
      </c>
      <c r="AA36">
        <v>13.564657</v>
      </c>
      <c r="AB36">
        <v>25.431346999999999</v>
      </c>
      <c r="AC36">
        <v>18.687909000000001</v>
      </c>
      <c r="AD36">
        <v>0</v>
      </c>
      <c r="AE36">
        <v>15.910332</v>
      </c>
      <c r="AF36">
        <v>8.0918559999999999</v>
      </c>
      <c r="AG36">
        <v>41.658622000000001</v>
      </c>
      <c r="AH36">
        <v>58.517023999999999</v>
      </c>
      <c r="AI36">
        <v>0</v>
      </c>
      <c r="AJ36">
        <v>0</v>
      </c>
      <c r="AK36">
        <v>51.581741000000001</v>
      </c>
      <c r="AL36">
        <v>24.682041999999999</v>
      </c>
      <c r="AM36">
        <v>15.258808</v>
      </c>
      <c r="AN36">
        <v>0.646451</v>
      </c>
      <c r="AO36">
        <v>0</v>
      </c>
      <c r="AP36">
        <v>0</v>
      </c>
      <c r="AQ36">
        <v>36.313420000000001</v>
      </c>
      <c r="AR36">
        <v>33.043272000000002</v>
      </c>
      <c r="AS36">
        <v>28.573392999999999</v>
      </c>
      <c r="AT36">
        <v>19.310005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2432.7274030000003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581.13396699999998</v>
      </c>
      <c r="L37">
        <v>381.78283800000003</v>
      </c>
      <c r="M37">
        <v>50.688749999999999</v>
      </c>
      <c r="N37">
        <v>114.049688</v>
      </c>
      <c r="O37">
        <v>119.39916100000001</v>
      </c>
      <c r="P37">
        <v>114.41175</v>
      </c>
      <c r="Q37">
        <v>9.6539380000000001</v>
      </c>
      <c r="R37">
        <v>40.927641999999999</v>
      </c>
      <c r="S37">
        <v>22.598991000000002</v>
      </c>
      <c r="T37">
        <v>0</v>
      </c>
      <c r="U37">
        <v>336.935362</v>
      </c>
      <c r="V37">
        <v>9.3943150000000006</v>
      </c>
      <c r="W37">
        <v>44.798312000000003</v>
      </c>
      <c r="X37">
        <v>142.42633599999999</v>
      </c>
      <c r="Y37">
        <v>0</v>
      </c>
      <c r="Z37">
        <v>6.2958319999999999</v>
      </c>
      <c r="AA37">
        <v>13.564657</v>
      </c>
      <c r="AB37">
        <v>25.431346999999999</v>
      </c>
      <c r="AC37">
        <v>9.3439549999999993</v>
      </c>
      <c r="AD37">
        <v>0</v>
      </c>
      <c r="AE37">
        <v>15.910332</v>
      </c>
      <c r="AF37">
        <v>8.0918559999999999</v>
      </c>
      <c r="AG37">
        <v>41.658622000000001</v>
      </c>
      <c r="AH37">
        <v>36.573140000000002</v>
      </c>
      <c r="AI37">
        <v>0</v>
      </c>
      <c r="AJ37">
        <v>0</v>
      </c>
      <c r="AK37">
        <v>51.581741000000001</v>
      </c>
      <c r="AL37">
        <v>24.682041999999999</v>
      </c>
      <c r="AM37">
        <v>15.258808</v>
      </c>
      <c r="AN37">
        <v>0.646451</v>
      </c>
      <c r="AO37">
        <v>0</v>
      </c>
      <c r="AP37">
        <v>0</v>
      </c>
      <c r="AQ37">
        <v>24.208946999999998</v>
      </c>
      <c r="AR37">
        <v>33.043272000000002</v>
      </c>
      <c r="AS37">
        <v>28.573392999999999</v>
      </c>
      <c r="AT37">
        <v>19.310005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2322.37545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581.13396699999998</v>
      </c>
      <c r="L38">
        <v>372.127838</v>
      </c>
      <c r="M38">
        <v>50.688749999999999</v>
      </c>
      <c r="N38">
        <v>114.049688</v>
      </c>
      <c r="O38">
        <v>119.39916100000001</v>
      </c>
      <c r="P38">
        <v>114.41175</v>
      </c>
      <c r="Q38">
        <v>9.6539380000000001</v>
      </c>
      <c r="R38">
        <v>35.929152000000002</v>
      </c>
      <c r="S38">
        <v>22.609114000000002</v>
      </c>
      <c r="T38">
        <v>0</v>
      </c>
      <c r="U38">
        <v>336.935362</v>
      </c>
      <c r="V38">
        <v>9.3943150000000006</v>
      </c>
      <c r="W38">
        <v>44.798312000000003</v>
      </c>
      <c r="X38">
        <v>142.42633599999999</v>
      </c>
      <c r="Y38">
        <v>0</v>
      </c>
      <c r="Z38">
        <v>6.2958319999999999</v>
      </c>
      <c r="AA38">
        <v>13.564657</v>
      </c>
      <c r="AB38">
        <v>25.431346999999999</v>
      </c>
      <c r="AC38">
        <v>0</v>
      </c>
      <c r="AD38">
        <v>0</v>
      </c>
      <c r="AE38">
        <v>15.910332</v>
      </c>
      <c r="AF38">
        <v>8.0918559999999999</v>
      </c>
      <c r="AG38">
        <v>41.658622000000001</v>
      </c>
      <c r="AH38">
        <v>18.286570000000001</v>
      </c>
      <c r="AI38">
        <v>0</v>
      </c>
      <c r="AJ38">
        <v>0</v>
      </c>
      <c r="AK38">
        <v>51.581741000000001</v>
      </c>
      <c r="AL38">
        <v>24.682041999999999</v>
      </c>
      <c r="AM38">
        <v>15.258808</v>
      </c>
      <c r="AN38">
        <v>0.646451</v>
      </c>
      <c r="AO38">
        <v>0</v>
      </c>
      <c r="AP38">
        <v>0</v>
      </c>
      <c r="AQ38">
        <v>24.208946999999998</v>
      </c>
      <c r="AR38">
        <v>33.043272000000002</v>
      </c>
      <c r="AS38">
        <v>28.573392999999999</v>
      </c>
      <c r="AT38">
        <v>19.310005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2280.1015579999998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581.13396699999998</v>
      </c>
      <c r="L39">
        <v>372.127838</v>
      </c>
      <c r="M39">
        <v>50.688749999999999</v>
      </c>
      <c r="N39">
        <v>114.049688</v>
      </c>
      <c r="O39">
        <v>119.39916100000001</v>
      </c>
      <c r="P39">
        <v>114.41175</v>
      </c>
      <c r="Q39">
        <v>9.6539380000000001</v>
      </c>
      <c r="R39">
        <v>35.929152000000002</v>
      </c>
      <c r="S39">
        <v>22.609114000000002</v>
      </c>
      <c r="T39">
        <v>0</v>
      </c>
      <c r="U39">
        <v>336.935362</v>
      </c>
      <c r="V39">
        <v>9.3943150000000006</v>
      </c>
      <c r="W39">
        <v>44.798312000000003</v>
      </c>
      <c r="X39">
        <v>142.42633599999999</v>
      </c>
      <c r="Y39">
        <v>0</v>
      </c>
      <c r="Z39">
        <v>12.591665000000001</v>
      </c>
      <c r="AA39">
        <v>13.564657</v>
      </c>
      <c r="AB39">
        <v>12.715674</v>
      </c>
      <c r="AC39">
        <v>0</v>
      </c>
      <c r="AD39">
        <v>0</v>
      </c>
      <c r="AE39">
        <v>15.910332</v>
      </c>
      <c r="AF39">
        <v>8.0918559999999999</v>
      </c>
      <c r="AG39">
        <v>41.658622000000001</v>
      </c>
      <c r="AH39">
        <v>0</v>
      </c>
      <c r="AI39">
        <v>0</v>
      </c>
      <c r="AJ39">
        <v>0</v>
      </c>
      <c r="AK39">
        <v>51.581741000000001</v>
      </c>
      <c r="AL39">
        <v>24.682041999999999</v>
      </c>
      <c r="AM39">
        <v>15.258808</v>
      </c>
      <c r="AN39">
        <v>0.646451</v>
      </c>
      <c r="AO39">
        <v>0</v>
      </c>
      <c r="AP39">
        <v>0</v>
      </c>
      <c r="AQ39">
        <v>12.104474</v>
      </c>
      <c r="AR39">
        <v>33.043272000000002</v>
      </c>
      <c r="AS39">
        <v>28.573392999999999</v>
      </c>
      <c r="AT39">
        <v>19.310005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2243.2906749999997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581.13396699999998</v>
      </c>
      <c r="L40">
        <v>430.057838</v>
      </c>
      <c r="M40">
        <v>50.688749999999999</v>
      </c>
      <c r="N40">
        <v>114.049688</v>
      </c>
      <c r="O40">
        <v>119.39916100000001</v>
      </c>
      <c r="P40">
        <v>114.41175</v>
      </c>
      <c r="Q40">
        <v>9.6539380000000001</v>
      </c>
      <c r="R40">
        <v>35.929152000000002</v>
      </c>
      <c r="S40">
        <v>22.609114000000002</v>
      </c>
      <c r="T40">
        <v>0</v>
      </c>
      <c r="U40">
        <v>336.935362</v>
      </c>
      <c r="V40">
        <v>9.3943150000000006</v>
      </c>
      <c r="W40">
        <v>44.798312000000003</v>
      </c>
      <c r="X40">
        <v>142.42633599999999</v>
      </c>
      <c r="Y40">
        <v>0</v>
      </c>
      <c r="Z40">
        <v>12.591665000000001</v>
      </c>
      <c r="AA40">
        <v>13.564657</v>
      </c>
      <c r="AB40">
        <v>12.715674</v>
      </c>
      <c r="AC40">
        <v>0</v>
      </c>
      <c r="AD40">
        <v>0</v>
      </c>
      <c r="AE40">
        <v>15.910332</v>
      </c>
      <c r="AF40">
        <v>8.0918559999999999</v>
      </c>
      <c r="AG40">
        <v>41.658622000000001</v>
      </c>
      <c r="AH40">
        <v>0</v>
      </c>
      <c r="AI40">
        <v>0</v>
      </c>
      <c r="AJ40">
        <v>0</v>
      </c>
      <c r="AK40">
        <v>51.581741000000001</v>
      </c>
      <c r="AL40">
        <v>24.682041999999999</v>
      </c>
      <c r="AM40">
        <v>15.258808</v>
      </c>
      <c r="AN40">
        <v>0.646451</v>
      </c>
      <c r="AO40">
        <v>0</v>
      </c>
      <c r="AP40">
        <v>0</v>
      </c>
      <c r="AQ40">
        <v>12.104474</v>
      </c>
      <c r="AR40">
        <v>33.043272000000002</v>
      </c>
      <c r="AS40">
        <v>28.573392999999999</v>
      </c>
      <c r="AT40">
        <v>19.310005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2301.2206749999996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581.13396699999998</v>
      </c>
      <c r="L41">
        <v>449.36783800000001</v>
      </c>
      <c r="M41">
        <v>50.688749999999999</v>
      </c>
      <c r="N41">
        <v>114.049688</v>
      </c>
      <c r="O41">
        <v>119.39916100000001</v>
      </c>
      <c r="P41">
        <v>114.41175</v>
      </c>
      <c r="Q41">
        <v>9.6539380000000001</v>
      </c>
      <c r="R41">
        <v>35.929152000000002</v>
      </c>
      <c r="S41">
        <v>22.609114000000002</v>
      </c>
      <c r="T41">
        <v>0</v>
      </c>
      <c r="U41">
        <v>336.935362</v>
      </c>
      <c r="V41">
        <v>9.3943150000000006</v>
      </c>
      <c r="W41">
        <v>44.798312000000003</v>
      </c>
      <c r="X41">
        <v>142.42633599999999</v>
      </c>
      <c r="Y41">
        <v>0</v>
      </c>
      <c r="Z41">
        <v>12.591665000000001</v>
      </c>
      <c r="AA41">
        <v>13.564657</v>
      </c>
      <c r="AB41">
        <v>12.715674</v>
      </c>
      <c r="AC41">
        <v>0</v>
      </c>
      <c r="AD41">
        <v>0</v>
      </c>
      <c r="AE41">
        <v>15.910332</v>
      </c>
      <c r="AF41">
        <v>8.0918559999999999</v>
      </c>
      <c r="AG41">
        <v>41.658622000000001</v>
      </c>
      <c r="AH41">
        <v>0</v>
      </c>
      <c r="AI41">
        <v>0</v>
      </c>
      <c r="AJ41">
        <v>0</v>
      </c>
      <c r="AK41">
        <v>51.581741000000001</v>
      </c>
      <c r="AL41">
        <v>24.682041999999999</v>
      </c>
      <c r="AM41">
        <v>15.258808</v>
      </c>
      <c r="AN41">
        <v>0.646451</v>
      </c>
      <c r="AO41">
        <v>0</v>
      </c>
      <c r="AP41">
        <v>0.86576399999999998</v>
      </c>
      <c r="AQ41">
        <v>12.104474</v>
      </c>
      <c r="AR41">
        <v>33.043272000000002</v>
      </c>
      <c r="AS41">
        <v>28.573392999999999</v>
      </c>
      <c r="AT41">
        <v>19.310005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2321.3964389999996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566.74850000000004</v>
      </c>
      <c r="L42">
        <v>459.02283799999998</v>
      </c>
      <c r="M42">
        <v>50.688749999999999</v>
      </c>
      <c r="N42">
        <v>114.049688</v>
      </c>
      <c r="O42">
        <v>119.39916100000001</v>
      </c>
      <c r="P42">
        <v>114.41175</v>
      </c>
      <c r="Q42">
        <v>9.6539380000000001</v>
      </c>
      <c r="R42">
        <v>35.929152000000002</v>
      </c>
      <c r="S42">
        <v>22.609114000000002</v>
      </c>
      <c r="T42">
        <v>0</v>
      </c>
      <c r="U42">
        <v>336.935362</v>
      </c>
      <c r="V42">
        <v>9.3943150000000006</v>
      </c>
      <c r="W42">
        <v>44.798312000000003</v>
      </c>
      <c r="X42">
        <v>142.42633599999999</v>
      </c>
      <c r="Y42">
        <v>0</v>
      </c>
      <c r="Z42">
        <v>12.591665000000001</v>
      </c>
      <c r="AA42">
        <v>13.564657</v>
      </c>
      <c r="AB42">
        <v>12.715674</v>
      </c>
      <c r="AC42">
        <v>0</v>
      </c>
      <c r="AD42">
        <v>0</v>
      </c>
      <c r="AE42">
        <v>15.910332</v>
      </c>
      <c r="AF42">
        <v>8.0918559999999999</v>
      </c>
      <c r="AG42">
        <v>41.658622000000001</v>
      </c>
      <c r="AH42">
        <v>0</v>
      </c>
      <c r="AI42">
        <v>0</v>
      </c>
      <c r="AJ42">
        <v>0</v>
      </c>
      <c r="AK42">
        <v>51.581741000000001</v>
      </c>
      <c r="AL42">
        <v>24.682041999999999</v>
      </c>
      <c r="AM42">
        <v>15.258808</v>
      </c>
      <c r="AN42">
        <v>0.646451</v>
      </c>
      <c r="AO42">
        <v>0</v>
      </c>
      <c r="AP42">
        <v>0.86576399999999998</v>
      </c>
      <c r="AQ42">
        <v>12.104474</v>
      </c>
      <c r="AR42">
        <v>33.043272000000002</v>
      </c>
      <c r="AS42">
        <v>28.573392999999999</v>
      </c>
      <c r="AT42">
        <v>19.310005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2316.6659719999998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542.61099999999999</v>
      </c>
      <c r="L43">
        <v>468.67783800000001</v>
      </c>
      <c r="M43">
        <v>50.688749999999999</v>
      </c>
      <c r="N43">
        <v>114.049688</v>
      </c>
      <c r="O43">
        <v>119.39916100000001</v>
      </c>
      <c r="P43">
        <v>114.41175</v>
      </c>
      <c r="Q43">
        <v>9.6539380000000001</v>
      </c>
      <c r="R43">
        <v>35.929152000000002</v>
      </c>
      <c r="S43">
        <v>22.609114000000002</v>
      </c>
      <c r="T43">
        <v>0</v>
      </c>
      <c r="U43">
        <v>336.935362</v>
      </c>
      <c r="V43">
        <v>9.3943150000000006</v>
      </c>
      <c r="W43">
        <v>44.798312000000003</v>
      </c>
      <c r="X43">
        <v>142.42633599999999</v>
      </c>
      <c r="Y43">
        <v>0</v>
      </c>
      <c r="Z43">
        <v>12.591665000000001</v>
      </c>
      <c r="AA43">
        <v>0</v>
      </c>
      <c r="AB43">
        <v>12.715674</v>
      </c>
      <c r="AC43">
        <v>0</v>
      </c>
      <c r="AD43">
        <v>0</v>
      </c>
      <c r="AE43">
        <v>15.910332</v>
      </c>
      <c r="AF43">
        <v>8.0918559999999999</v>
      </c>
      <c r="AG43">
        <v>41.658622000000001</v>
      </c>
      <c r="AH43">
        <v>0</v>
      </c>
      <c r="AI43">
        <v>0</v>
      </c>
      <c r="AJ43">
        <v>0</v>
      </c>
      <c r="AK43">
        <v>51.581741000000001</v>
      </c>
      <c r="AL43">
        <v>24.682041999999999</v>
      </c>
      <c r="AM43">
        <v>15.258808</v>
      </c>
      <c r="AN43">
        <v>0.646451</v>
      </c>
      <c r="AO43">
        <v>0</v>
      </c>
      <c r="AP43">
        <v>5.8129860000000004</v>
      </c>
      <c r="AQ43">
        <v>0</v>
      </c>
      <c r="AR43">
        <v>39.438744</v>
      </c>
      <c r="AS43">
        <v>25.975812000000001</v>
      </c>
      <c r="AT43">
        <v>19.310005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2285.2594539999996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517.50800000000004</v>
      </c>
      <c r="L44">
        <v>468.67783800000001</v>
      </c>
      <c r="M44">
        <v>50.688749999999999</v>
      </c>
      <c r="N44">
        <v>114.049688</v>
      </c>
      <c r="O44">
        <v>119.39916100000001</v>
      </c>
      <c r="P44">
        <v>114.41175</v>
      </c>
      <c r="Q44">
        <v>9.6539380000000001</v>
      </c>
      <c r="R44">
        <v>35.929152000000002</v>
      </c>
      <c r="S44">
        <v>22.609114000000002</v>
      </c>
      <c r="T44">
        <v>0</v>
      </c>
      <c r="U44">
        <v>336.935362</v>
      </c>
      <c r="V44">
        <v>9.3943150000000006</v>
      </c>
      <c r="W44">
        <v>44.798312000000003</v>
      </c>
      <c r="X44">
        <v>142.42633599999999</v>
      </c>
      <c r="Y44">
        <v>0</v>
      </c>
      <c r="Z44">
        <v>12.591665000000001</v>
      </c>
      <c r="AA44">
        <v>0</v>
      </c>
      <c r="AB44">
        <v>0</v>
      </c>
      <c r="AC44">
        <v>0</v>
      </c>
      <c r="AD44">
        <v>0</v>
      </c>
      <c r="AE44">
        <v>15.910332</v>
      </c>
      <c r="AF44">
        <v>8.0918559999999999</v>
      </c>
      <c r="AG44">
        <v>41.658622000000001</v>
      </c>
      <c r="AH44">
        <v>0</v>
      </c>
      <c r="AI44">
        <v>0</v>
      </c>
      <c r="AJ44">
        <v>0</v>
      </c>
      <c r="AK44">
        <v>51.581741000000001</v>
      </c>
      <c r="AL44">
        <v>24.682041999999999</v>
      </c>
      <c r="AM44">
        <v>15.258808</v>
      </c>
      <c r="AN44">
        <v>0.646451</v>
      </c>
      <c r="AO44">
        <v>0</v>
      </c>
      <c r="AP44">
        <v>5.8129860000000004</v>
      </c>
      <c r="AQ44">
        <v>0</v>
      </c>
      <c r="AR44">
        <v>39.438744</v>
      </c>
      <c r="AS44">
        <v>25.975812000000001</v>
      </c>
      <c r="AT44">
        <v>19.310005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2247.4407799999999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508.81849999999997</v>
      </c>
      <c r="L45">
        <v>468.67783800000001</v>
      </c>
      <c r="M45">
        <v>50.688749999999999</v>
      </c>
      <c r="N45">
        <v>114.049688</v>
      </c>
      <c r="O45">
        <v>119.39916100000001</v>
      </c>
      <c r="P45">
        <v>114.41175</v>
      </c>
      <c r="Q45">
        <v>9.6539380000000001</v>
      </c>
      <c r="R45">
        <v>35.929152000000002</v>
      </c>
      <c r="S45">
        <v>22.609114000000002</v>
      </c>
      <c r="T45">
        <v>0</v>
      </c>
      <c r="U45">
        <v>336.935362</v>
      </c>
      <c r="V45">
        <v>9.3943150000000006</v>
      </c>
      <c r="W45">
        <v>44.798312000000003</v>
      </c>
      <c r="X45">
        <v>142.42633599999999</v>
      </c>
      <c r="Y45">
        <v>0</v>
      </c>
      <c r="Z45">
        <v>12.591665000000001</v>
      </c>
      <c r="AA45">
        <v>0</v>
      </c>
      <c r="AB45">
        <v>0</v>
      </c>
      <c r="AC45">
        <v>0</v>
      </c>
      <c r="AD45">
        <v>0</v>
      </c>
      <c r="AE45">
        <v>15.910332</v>
      </c>
      <c r="AF45">
        <v>8.0918559999999999</v>
      </c>
      <c r="AG45">
        <v>41.658622000000001</v>
      </c>
      <c r="AH45">
        <v>0</v>
      </c>
      <c r="AI45">
        <v>0</v>
      </c>
      <c r="AJ45">
        <v>0</v>
      </c>
      <c r="AK45">
        <v>51.581741000000001</v>
      </c>
      <c r="AL45">
        <v>24.682041999999999</v>
      </c>
      <c r="AM45">
        <v>15.258808</v>
      </c>
      <c r="AN45">
        <v>0.646451</v>
      </c>
      <c r="AO45">
        <v>0</v>
      </c>
      <c r="AP45">
        <v>6.4313890000000002</v>
      </c>
      <c r="AQ45">
        <v>0</v>
      </c>
      <c r="AR45">
        <v>34.109183999999999</v>
      </c>
      <c r="AS45">
        <v>25.975812000000001</v>
      </c>
      <c r="AT45">
        <v>19.310005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2234.0401229999993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492.40499999999997</v>
      </c>
      <c r="L46">
        <v>459.02283799999998</v>
      </c>
      <c r="M46">
        <v>50.688749999999999</v>
      </c>
      <c r="N46">
        <v>114.049688</v>
      </c>
      <c r="O46">
        <v>119.39916100000001</v>
      </c>
      <c r="P46">
        <v>114.41175</v>
      </c>
      <c r="Q46">
        <v>9.6539380000000001</v>
      </c>
      <c r="R46">
        <v>35.929152000000002</v>
      </c>
      <c r="S46">
        <v>22.609114000000002</v>
      </c>
      <c r="T46">
        <v>0</v>
      </c>
      <c r="U46">
        <v>336.935362</v>
      </c>
      <c r="V46">
        <v>9.3943150000000006</v>
      </c>
      <c r="W46">
        <v>44.798312000000003</v>
      </c>
      <c r="X46">
        <v>142.42633599999999</v>
      </c>
      <c r="Y46">
        <v>0</v>
      </c>
      <c r="Z46">
        <v>12.591665000000001</v>
      </c>
      <c r="AA46">
        <v>0</v>
      </c>
      <c r="AB46">
        <v>0</v>
      </c>
      <c r="AC46">
        <v>0</v>
      </c>
      <c r="AD46">
        <v>0</v>
      </c>
      <c r="AE46">
        <v>15.910332</v>
      </c>
      <c r="AF46">
        <v>8.0918559999999999</v>
      </c>
      <c r="AG46">
        <v>41.658622000000001</v>
      </c>
      <c r="AH46">
        <v>0</v>
      </c>
      <c r="AI46">
        <v>0</v>
      </c>
      <c r="AJ46">
        <v>0</v>
      </c>
      <c r="AK46">
        <v>51.581741000000001</v>
      </c>
      <c r="AL46">
        <v>24.682041999999999</v>
      </c>
      <c r="AM46">
        <v>15.258808</v>
      </c>
      <c r="AN46">
        <v>0.646451</v>
      </c>
      <c r="AO46">
        <v>0</v>
      </c>
      <c r="AP46">
        <v>6.4313890000000002</v>
      </c>
      <c r="AQ46">
        <v>0</v>
      </c>
      <c r="AR46">
        <v>34.109183999999999</v>
      </c>
      <c r="AS46">
        <v>25.975812000000001</v>
      </c>
      <c r="AT46">
        <v>19.310005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2207.9716229999995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479.8535</v>
      </c>
      <c r="L47">
        <v>449.36783800000001</v>
      </c>
      <c r="M47">
        <v>50.688749999999999</v>
      </c>
      <c r="N47">
        <v>114.049688</v>
      </c>
      <c r="O47">
        <v>119.39916100000001</v>
      </c>
      <c r="P47">
        <v>114.41175</v>
      </c>
      <c r="Q47">
        <v>9.6539380000000001</v>
      </c>
      <c r="R47">
        <v>35.929152000000002</v>
      </c>
      <c r="S47">
        <v>22.609114000000002</v>
      </c>
      <c r="T47">
        <v>0</v>
      </c>
      <c r="U47">
        <v>336.935362</v>
      </c>
      <c r="V47">
        <v>9.3943150000000006</v>
      </c>
      <c r="W47">
        <v>44.798312000000003</v>
      </c>
      <c r="X47">
        <v>142.42633599999999</v>
      </c>
      <c r="Y47">
        <v>0</v>
      </c>
      <c r="Z47">
        <v>12.591665000000001</v>
      </c>
      <c r="AA47">
        <v>0</v>
      </c>
      <c r="AB47">
        <v>0</v>
      </c>
      <c r="AC47">
        <v>0</v>
      </c>
      <c r="AD47">
        <v>0</v>
      </c>
      <c r="AE47">
        <v>15.910332</v>
      </c>
      <c r="AF47">
        <v>8.0918559999999999</v>
      </c>
      <c r="AG47">
        <v>41.658622000000001</v>
      </c>
      <c r="AH47">
        <v>0</v>
      </c>
      <c r="AI47">
        <v>0</v>
      </c>
      <c r="AJ47">
        <v>0</v>
      </c>
      <c r="AK47">
        <v>51.581741000000001</v>
      </c>
      <c r="AL47">
        <v>24.682041999999999</v>
      </c>
      <c r="AM47">
        <v>15.258808</v>
      </c>
      <c r="AN47">
        <v>0.646451</v>
      </c>
      <c r="AO47">
        <v>0</v>
      </c>
      <c r="AP47">
        <v>6.4313890000000002</v>
      </c>
      <c r="AQ47">
        <v>0</v>
      </c>
      <c r="AR47">
        <v>34.109183999999999</v>
      </c>
      <c r="AS47">
        <v>25.975812000000001</v>
      </c>
      <c r="AT47">
        <v>19.310005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2185.7651229999997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466.3365</v>
      </c>
      <c r="L48">
        <v>439.71283799999998</v>
      </c>
      <c r="M48">
        <v>50.688749999999999</v>
      </c>
      <c r="N48">
        <v>114.049688</v>
      </c>
      <c r="O48">
        <v>119.39916100000001</v>
      </c>
      <c r="P48">
        <v>114.41175</v>
      </c>
      <c r="Q48">
        <v>9.6539380000000001</v>
      </c>
      <c r="R48">
        <v>35.929152000000002</v>
      </c>
      <c r="S48">
        <v>22.609114000000002</v>
      </c>
      <c r="T48">
        <v>0</v>
      </c>
      <c r="U48">
        <v>336.935362</v>
      </c>
      <c r="V48">
        <v>9.3943150000000006</v>
      </c>
      <c r="W48">
        <v>44.798312000000003</v>
      </c>
      <c r="X48">
        <v>142.42633599999999</v>
      </c>
      <c r="Y48">
        <v>0</v>
      </c>
      <c r="Z48">
        <v>12.591665000000001</v>
      </c>
      <c r="AA48">
        <v>0</v>
      </c>
      <c r="AB48">
        <v>0</v>
      </c>
      <c r="AC48">
        <v>0</v>
      </c>
      <c r="AD48">
        <v>0</v>
      </c>
      <c r="AE48">
        <v>15.910332</v>
      </c>
      <c r="AF48">
        <v>8.0918559999999999</v>
      </c>
      <c r="AG48">
        <v>41.658622000000001</v>
      </c>
      <c r="AH48">
        <v>0</v>
      </c>
      <c r="AI48">
        <v>0</v>
      </c>
      <c r="AJ48">
        <v>0</v>
      </c>
      <c r="AK48">
        <v>51.581741000000001</v>
      </c>
      <c r="AL48">
        <v>24.682041999999999</v>
      </c>
      <c r="AM48">
        <v>15.258808</v>
      </c>
      <c r="AN48">
        <v>0.646451</v>
      </c>
      <c r="AO48">
        <v>0</v>
      </c>
      <c r="AP48">
        <v>6.4313890000000002</v>
      </c>
      <c r="AQ48">
        <v>0</v>
      </c>
      <c r="AR48">
        <v>34.109183999999999</v>
      </c>
      <c r="AS48">
        <v>25.975812000000001</v>
      </c>
      <c r="AT48">
        <v>19.310005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2162.5931229999997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466.3365</v>
      </c>
      <c r="L49">
        <v>477.36598300000003</v>
      </c>
      <c r="M49">
        <v>50.688749999999999</v>
      </c>
      <c r="N49">
        <v>114.049688</v>
      </c>
      <c r="O49">
        <v>119.39916100000001</v>
      </c>
      <c r="P49">
        <v>114.41175</v>
      </c>
      <c r="Q49">
        <v>9.6539380000000001</v>
      </c>
      <c r="R49">
        <v>35.929152000000002</v>
      </c>
      <c r="S49">
        <v>22.609114000000002</v>
      </c>
      <c r="T49">
        <v>0</v>
      </c>
      <c r="U49">
        <v>336.935362</v>
      </c>
      <c r="V49">
        <v>8.7232920000000007</v>
      </c>
      <c r="W49">
        <v>44.798312000000003</v>
      </c>
      <c r="X49">
        <v>142.42633599999999</v>
      </c>
      <c r="Y49">
        <v>0</v>
      </c>
      <c r="Z49">
        <v>12.591665000000001</v>
      </c>
      <c r="AA49">
        <v>0</v>
      </c>
      <c r="AB49">
        <v>0</v>
      </c>
      <c r="AC49">
        <v>0</v>
      </c>
      <c r="AD49">
        <v>0</v>
      </c>
      <c r="AE49">
        <v>15.910332</v>
      </c>
      <c r="AF49">
        <v>8.0918559999999999</v>
      </c>
      <c r="AG49">
        <v>41.658622000000001</v>
      </c>
      <c r="AH49">
        <v>0</v>
      </c>
      <c r="AI49">
        <v>0</v>
      </c>
      <c r="AJ49">
        <v>0</v>
      </c>
      <c r="AK49">
        <v>51.581741000000001</v>
      </c>
      <c r="AL49">
        <v>24.682041999999999</v>
      </c>
      <c r="AM49">
        <v>15.258808</v>
      </c>
      <c r="AN49">
        <v>0.646451</v>
      </c>
      <c r="AO49">
        <v>0</v>
      </c>
      <c r="AP49">
        <v>0</v>
      </c>
      <c r="AQ49">
        <v>0</v>
      </c>
      <c r="AR49">
        <v>34.109183999999999</v>
      </c>
      <c r="AS49">
        <v>25.975812000000001</v>
      </c>
      <c r="AT49">
        <v>19.310005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2193.1438559999997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439.973366</v>
      </c>
      <c r="L50">
        <v>468.67783800000001</v>
      </c>
      <c r="M50">
        <v>50.688749999999999</v>
      </c>
      <c r="N50">
        <v>114.049688</v>
      </c>
      <c r="O50">
        <v>119.39916100000001</v>
      </c>
      <c r="P50">
        <v>114.41175</v>
      </c>
      <c r="Q50">
        <v>9.6539380000000001</v>
      </c>
      <c r="R50">
        <v>35.929152000000002</v>
      </c>
      <c r="S50">
        <v>22.609114000000002</v>
      </c>
      <c r="T50">
        <v>0</v>
      </c>
      <c r="U50">
        <v>336.935362</v>
      </c>
      <c r="V50">
        <v>8.7232920000000007</v>
      </c>
      <c r="W50">
        <v>44.798312000000003</v>
      </c>
      <c r="X50">
        <v>142.42633599999999</v>
      </c>
      <c r="Y50">
        <v>0</v>
      </c>
      <c r="Z50">
        <v>12.591665000000001</v>
      </c>
      <c r="AA50">
        <v>0</v>
      </c>
      <c r="AB50">
        <v>0</v>
      </c>
      <c r="AC50">
        <v>0</v>
      </c>
      <c r="AD50">
        <v>0</v>
      </c>
      <c r="AE50">
        <v>15.910332</v>
      </c>
      <c r="AF50">
        <v>8.0918559999999999</v>
      </c>
      <c r="AG50">
        <v>41.658622000000001</v>
      </c>
      <c r="AH50">
        <v>0</v>
      </c>
      <c r="AI50">
        <v>0</v>
      </c>
      <c r="AJ50">
        <v>0</v>
      </c>
      <c r="AK50">
        <v>51.581741000000001</v>
      </c>
      <c r="AL50">
        <v>24.682041999999999</v>
      </c>
      <c r="AM50">
        <v>15.258808</v>
      </c>
      <c r="AN50">
        <v>0.646451</v>
      </c>
      <c r="AO50">
        <v>0</v>
      </c>
      <c r="AP50">
        <v>0</v>
      </c>
      <c r="AQ50">
        <v>0</v>
      </c>
      <c r="AR50">
        <v>34.109183999999999</v>
      </c>
      <c r="AS50">
        <v>25.975812000000001</v>
      </c>
      <c r="AT50">
        <v>19.310005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2158.0925769999994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417.096</v>
      </c>
      <c r="L51">
        <v>459.02283799999998</v>
      </c>
      <c r="M51">
        <v>50.688749999999999</v>
      </c>
      <c r="N51">
        <v>114.049688</v>
      </c>
      <c r="O51">
        <v>119.39916100000001</v>
      </c>
      <c r="P51">
        <v>114.41175</v>
      </c>
      <c r="Q51">
        <v>9.6539380000000001</v>
      </c>
      <c r="R51">
        <v>35.929152000000002</v>
      </c>
      <c r="S51">
        <v>22.609114000000002</v>
      </c>
      <c r="T51">
        <v>0</v>
      </c>
      <c r="U51">
        <v>336.935362</v>
      </c>
      <c r="V51">
        <v>8.7232920000000007</v>
      </c>
      <c r="W51">
        <v>44.798312000000003</v>
      </c>
      <c r="X51">
        <v>142.42633599999999</v>
      </c>
      <c r="Y51">
        <v>0</v>
      </c>
      <c r="Z51">
        <v>12.591665000000001</v>
      </c>
      <c r="AA51">
        <v>0</v>
      </c>
      <c r="AB51">
        <v>0</v>
      </c>
      <c r="AC51">
        <v>0</v>
      </c>
      <c r="AD51">
        <v>0</v>
      </c>
      <c r="AE51">
        <v>15.910332</v>
      </c>
      <c r="AF51">
        <v>8.0918559999999999</v>
      </c>
      <c r="AG51">
        <v>41.658622000000001</v>
      </c>
      <c r="AH51">
        <v>0</v>
      </c>
      <c r="AI51">
        <v>0</v>
      </c>
      <c r="AJ51">
        <v>0</v>
      </c>
      <c r="AK51">
        <v>51.581741000000001</v>
      </c>
      <c r="AL51">
        <v>24.682041999999999</v>
      </c>
      <c r="AM51">
        <v>15.258808</v>
      </c>
      <c r="AN51">
        <v>0.646451</v>
      </c>
      <c r="AO51">
        <v>0</v>
      </c>
      <c r="AP51">
        <v>0</v>
      </c>
      <c r="AQ51">
        <v>0</v>
      </c>
      <c r="AR51">
        <v>34.109183999999999</v>
      </c>
      <c r="AS51">
        <v>27.274602999999999</v>
      </c>
      <c r="AT51">
        <v>19.310005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2126.8590019999992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396.82049999999998</v>
      </c>
      <c r="L52">
        <v>449.36783800000001</v>
      </c>
      <c r="M52">
        <v>50.688749999999999</v>
      </c>
      <c r="N52">
        <v>114.049688</v>
      </c>
      <c r="O52">
        <v>119.39916100000001</v>
      </c>
      <c r="P52">
        <v>114.41175</v>
      </c>
      <c r="Q52">
        <v>9.6539380000000001</v>
      </c>
      <c r="R52">
        <v>35.929152000000002</v>
      </c>
      <c r="S52">
        <v>22.609114000000002</v>
      </c>
      <c r="T52">
        <v>0</v>
      </c>
      <c r="U52">
        <v>336.935362</v>
      </c>
      <c r="V52">
        <v>8.7232920000000007</v>
      </c>
      <c r="W52">
        <v>44.798312000000003</v>
      </c>
      <c r="X52">
        <v>142.42633599999999</v>
      </c>
      <c r="Y52">
        <v>0</v>
      </c>
      <c r="Z52">
        <v>12.591665000000001</v>
      </c>
      <c r="AA52">
        <v>0</v>
      </c>
      <c r="AB52">
        <v>0</v>
      </c>
      <c r="AC52">
        <v>0</v>
      </c>
      <c r="AD52">
        <v>0</v>
      </c>
      <c r="AE52">
        <v>15.910332</v>
      </c>
      <c r="AF52">
        <v>8.0918559999999999</v>
      </c>
      <c r="AG52">
        <v>41.658622000000001</v>
      </c>
      <c r="AH52">
        <v>0</v>
      </c>
      <c r="AI52">
        <v>0</v>
      </c>
      <c r="AJ52">
        <v>0</v>
      </c>
      <c r="AK52">
        <v>51.581741000000001</v>
      </c>
      <c r="AL52">
        <v>24.682041999999999</v>
      </c>
      <c r="AM52">
        <v>15.258808</v>
      </c>
      <c r="AN52">
        <v>0.646451</v>
      </c>
      <c r="AO52">
        <v>0</v>
      </c>
      <c r="AP52">
        <v>0</v>
      </c>
      <c r="AQ52">
        <v>0</v>
      </c>
      <c r="AR52">
        <v>34.109183999999999</v>
      </c>
      <c r="AS52">
        <v>27.274602999999999</v>
      </c>
      <c r="AT52">
        <v>19.310005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2096.9285019999993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373.64850000000001</v>
      </c>
      <c r="L53">
        <v>430.057838</v>
      </c>
      <c r="M53">
        <v>50.688749999999999</v>
      </c>
      <c r="N53">
        <v>114.049688</v>
      </c>
      <c r="O53">
        <v>119.39916100000001</v>
      </c>
      <c r="P53">
        <v>114.41175</v>
      </c>
      <c r="Q53">
        <v>9.6539380000000001</v>
      </c>
      <c r="R53">
        <v>35.929152000000002</v>
      </c>
      <c r="S53">
        <v>22.609114000000002</v>
      </c>
      <c r="T53">
        <v>0</v>
      </c>
      <c r="U53">
        <v>336.935362</v>
      </c>
      <c r="V53">
        <v>8.7232920000000007</v>
      </c>
      <c r="W53">
        <v>44.798312000000003</v>
      </c>
      <c r="X53">
        <v>142.42633599999999</v>
      </c>
      <c r="Y53">
        <v>0</v>
      </c>
      <c r="Z53">
        <v>12.591665000000001</v>
      </c>
      <c r="AA53">
        <v>0</v>
      </c>
      <c r="AB53">
        <v>0</v>
      </c>
      <c r="AC53">
        <v>0</v>
      </c>
      <c r="AD53">
        <v>0</v>
      </c>
      <c r="AE53">
        <v>15.910332</v>
      </c>
      <c r="AF53">
        <v>8.0918559999999999</v>
      </c>
      <c r="AG53">
        <v>41.658622000000001</v>
      </c>
      <c r="AH53">
        <v>0</v>
      </c>
      <c r="AI53">
        <v>0</v>
      </c>
      <c r="AJ53">
        <v>0</v>
      </c>
      <c r="AK53">
        <v>51.581741000000001</v>
      </c>
      <c r="AL53">
        <v>24.682041999999999</v>
      </c>
      <c r="AM53">
        <v>15.258808</v>
      </c>
      <c r="AN53">
        <v>0.646451</v>
      </c>
      <c r="AO53">
        <v>0</v>
      </c>
      <c r="AP53">
        <v>0</v>
      </c>
      <c r="AQ53">
        <v>0</v>
      </c>
      <c r="AR53">
        <v>39.438744</v>
      </c>
      <c r="AS53">
        <v>29.222788000000001</v>
      </c>
      <c r="AT53">
        <v>19.310005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2061.7242469999997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362.0625</v>
      </c>
      <c r="L54">
        <v>375.77260000000001</v>
      </c>
      <c r="M54">
        <v>50.688749999999999</v>
      </c>
      <c r="N54">
        <v>114.049688</v>
      </c>
      <c r="O54">
        <v>119.39916100000001</v>
      </c>
      <c r="P54">
        <v>114.41175</v>
      </c>
      <c r="Q54">
        <v>7.6344019999999997</v>
      </c>
      <c r="R54">
        <v>35.929152000000002</v>
      </c>
      <c r="S54">
        <v>19.918531999999999</v>
      </c>
      <c r="T54">
        <v>0</v>
      </c>
      <c r="U54">
        <v>336.935362</v>
      </c>
      <c r="V54">
        <v>8.7232920000000007</v>
      </c>
      <c r="W54">
        <v>44.798312000000003</v>
      </c>
      <c r="X54">
        <v>142.42633599999999</v>
      </c>
      <c r="Y54">
        <v>0</v>
      </c>
      <c r="Z54">
        <v>12.591665000000001</v>
      </c>
      <c r="AA54">
        <v>0</v>
      </c>
      <c r="AB54">
        <v>0</v>
      </c>
      <c r="AC54">
        <v>0</v>
      </c>
      <c r="AD54">
        <v>0</v>
      </c>
      <c r="AE54">
        <v>15.910332</v>
      </c>
      <c r="AF54">
        <v>8.0918559999999999</v>
      </c>
      <c r="AG54">
        <v>41.658622000000001</v>
      </c>
      <c r="AH54">
        <v>0</v>
      </c>
      <c r="AI54">
        <v>0</v>
      </c>
      <c r="AJ54">
        <v>0</v>
      </c>
      <c r="AK54">
        <v>51.581741000000001</v>
      </c>
      <c r="AL54">
        <v>24.682041999999999</v>
      </c>
      <c r="AM54">
        <v>15.258808</v>
      </c>
      <c r="AN54">
        <v>0.646451</v>
      </c>
      <c r="AO54">
        <v>0</v>
      </c>
      <c r="AP54">
        <v>0</v>
      </c>
      <c r="AQ54">
        <v>0</v>
      </c>
      <c r="AR54">
        <v>39.438744</v>
      </c>
      <c r="AS54">
        <v>29.222788000000001</v>
      </c>
      <c r="AT54">
        <v>19.310005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1991.1428909999995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362.0625</v>
      </c>
      <c r="L55">
        <v>346.84622000000002</v>
      </c>
      <c r="M55">
        <v>50.688749999999999</v>
      </c>
      <c r="N55">
        <v>114.049688</v>
      </c>
      <c r="O55">
        <v>119.39916100000001</v>
      </c>
      <c r="P55">
        <v>114.41175</v>
      </c>
      <c r="Q55">
        <v>7.2991799999999998</v>
      </c>
      <c r="R55">
        <v>22.665967999999999</v>
      </c>
      <c r="S55">
        <v>15.249451000000001</v>
      </c>
      <c r="T55">
        <v>0</v>
      </c>
      <c r="U55">
        <v>336.935362</v>
      </c>
      <c r="V55">
        <v>7.5695199999999998</v>
      </c>
      <c r="W55">
        <v>44.798312000000003</v>
      </c>
      <c r="X55">
        <v>142.42633599999999</v>
      </c>
      <c r="Y55">
        <v>0</v>
      </c>
      <c r="Z55">
        <v>12.591665000000001</v>
      </c>
      <c r="AA55">
        <v>0</v>
      </c>
      <c r="AB55">
        <v>0</v>
      </c>
      <c r="AC55">
        <v>0</v>
      </c>
      <c r="AD55">
        <v>0</v>
      </c>
      <c r="AE55">
        <v>15.910332</v>
      </c>
      <c r="AF55">
        <v>8.0918559999999999</v>
      </c>
      <c r="AG55">
        <v>41.658622000000001</v>
      </c>
      <c r="AH55">
        <v>0</v>
      </c>
      <c r="AI55">
        <v>0</v>
      </c>
      <c r="AJ55">
        <v>0</v>
      </c>
      <c r="AK55">
        <v>51.581741000000001</v>
      </c>
      <c r="AL55">
        <v>24.682041999999999</v>
      </c>
      <c r="AM55">
        <v>15.258808</v>
      </c>
      <c r="AN55">
        <v>0.646451</v>
      </c>
      <c r="AO55">
        <v>0</v>
      </c>
      <c r="AP55">
        <v>0</v>
      </c>
      <c r="AQ55">
        <v>0</v>
      </c>
      <c r="AR55">
        <v>34.109183999999999</v>
      </c>
      <c r="AS55">
        <v>29.222788000000001</v>
      </c>
      <c r="AT55">
        <v>19.310005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1937.4656919999995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362.0625</v>
      </c>
      <c r="L56">
        <v>346.84622000000002</v>
      </c>
      <c r="M56">
        <v>50.688749999999999</v>
      </c>
      <c r="N56">
        <v>114.049688</v>
      </c>
      <c r="O56">
        <v>119.39916100000001</v>
      </c>
      <c r="P56">
        <v>114.41175</v>
      </c>
      <c r="Q56">
        <v>7.2991799999999998</v>
      </c>
      <c r="R56">
        <v>22.515460000000001</v>
      </c>
      <c r="S56">
        <v>14.125265000000001</v>
      </c>
      <c r="T56">
        <v>0</v>
      </c>
      <c r="U56">
        <v>336.935362</v>
      </c>
      <c r="V56">
        <v>7.5695199999999998</v>
      </c>
      <c r="W56">
        <v>36.033521999999998</v>
      </c>
      <c r="X56">
        <v>142.42633599999999</v>
      </c>
      <c r="Y56">
        <v>0</v>
      </c>
      <c r="Z56">
        <v>12.591665000000001</v>
      </c>
      <c r="AA56">
        <v>0</v>
      </c>
      <c r="AB56">
        <v>0</v>
      </c>
      <c r="AC56">
        <v>0</v>
      </c>
      <c r="AD56">
        <v>0</v>
      </c>
      <c r="AE56">
        <v>15.910332</v>
      </c>
      <c r="AF56">
        <v>8.0918559999999999</v>
      </c>
      <c r="AG56">
        <v>41.658622000000001</v>
      </c>
      <c r="AH56">
        <v>0</v>
      </c>
      <c r="AI56">
        <v>0</v>
      </c>
      <c r="AJ56">
        <v>0</v>
      </c>
      <c r="AK56">
        <v>51.581741000000001</v>
      </c>
      <c r="AL56">
        <v>24.682041999999999</v>
      </c>
      <c r="AM56">
        <v>15.258808</v>
      </c>
      <c r="AN56">
        <v>0.646451</v>
      </c>
      <c r="AO56">
        <v>0</v>
      </c>
      <c r="AP56">
        <v>0</v>
      </c>
      <c r="AQ56">
        <v>0</v>
      </c>
      <c r="AR56">
        <v>34.109183999999999</v>
      </c>
      <c r="AS56">
        <v>29.222788000000001</v>
      </c>
      <c r="AT56">
        <v>19.310005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1927.4262079999996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362.0625</v>
      </c>
      <c r="L57">
        <v>346.84622000000002</v>
      </c>
      <c r="M57">
        <v>50.688749999999999</v>
      </c>
      <c r="N57">
        <v>114.049688</v>
      </c>
      <c r="O57">
        <v>119.39916100000001</v>
      </c>
      <c r="P57">
        <v>114.41175</v>
      </c>
      <c r="Q57">
        <v>7.2991799999999998</v>
      </c>
      <c r="R57">
        <v>22.515460000000001</v>
      </c>
      <c r="S57">
        <v>14.125265000000001</v>
      </c>
      <c r="T57">
        <v>0</v>
      </c>
      <c r="U57">
        <v>336.935362</v>
      </c>
      <c r="V57">
        <v>7.5695199999999998</v>
      </c>
      <c r="W57">
        <v>36.033521999999998</v>
      </c>
      <c r="X57">
        <v>114.633043</v>
      </c>
      <c r="Y57">
        <v>0</v>
      </c>
      <c r="Z57">
        <v>12.591665000000001</v>
      </c>
      <c r="AA57">
        <v>0</v>
      </c>
      <c r="AB57">
        <v>0</v>
      </c>
      <c r="AC57">
        <v>0</v>
      </c>
      <c r="AD57">
        <v>0</v>
      </c>
      <c r="AE57">
        <v>15.910332</v>
      </c>
      <c r="AF57">
        <v>8.0918559999999999</v>
      </c>
      <c r="AG57">
        <v>41.658622000000001</v>
      </c>
      <c r="AH57">
        <v>0</v>
      </c>
      <c r="AI57">
        <v>0</v>
      </c>
      <c r="AJ57">
        <v>0</v>
      </c>
      <c r="AK57">
        <v>51.581741000000001</v>
      </c>
      <c r="AL57">
        <v>24.682041999999999</v>
      </c>
      <c r="AM57">
        <v>15.258808</v>
      </c>
      <c r="AN57">
        <v>0.646451</v>
      </c>
      <c r="AO57">
        <v>0</v>
      </c>
      <c r="AP57">
        <v>0</v>
      </c>
      <c r="AQ57">
        <v>0</v>
      </c>
      <c r="AR57">
        <v>34.109183999999999</v>
      </c>
      <c r="AS57">
        <v>29.222788000000001</v>
      </c>
      <c r="AT57">
        <v>19.310005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1899.6329149999997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362.0625</v>
      </c>
      <c r="L58">
        <v>346.84622000000002</v>
      </c>
      <c r="M58">
        <v>50.688749999999999</v>
      </c>
      <c r="N58">
        <v>114.049688</v>
      </c>
      <c r="O58">
        <v>119.39916100000001</v>
      </c>
      <c r="P58">
        <v>114.41175</v>
      </c>
      <c r="Q58">
        <v>7.2991799999999998</v>
      </c>
      <c r="R58">
        <v>22.515460000000001</v>
      </c>
      <c r="S58">
        <v>14.125265000000001</v>
      </c>
      <c r="T58">
        <v>0</v>
      </c>
      <c r="U58">
        <v>336.935362</v>
      </c>
      <c r="V58">
        <v>7.5695199999999998</v>
      </c>
      <c r="W58">
        <v>36.033521999999998</v>
      </c>
      <c r="X58">
        <v>114.633043</v>
      </c>
      <c r="Y58">
        <v>0</v>
      </c>
      <c r="Z58">
        <v>12.591665000000001</v>
      </c>
      <c r="AA58">
        <v>0</v>
      </c>
      <c r="AB58">
        <v>0</v>
      </c>
      <c r="AC58">
        <v>0</v>
      </c>
      <c r="AD58">
        <v>0</v>
      </c>
      <c r="AE58">
        <v>15.910332</v>
      </c>
      <c r="AF58">
        <v>8.0918559999999999</v>
      </c>
      <c r="AG58">
        <v>41.658622000000001</v>
      </c>
      <c r="AH58">
        <v>0</v>
      </c>
      <c r="AI58">
        <v>0</v>
      </c>
      <c r="AJ58">
        <v>0</v>
      </c>
      <c r="AK58">
        <v>51.581741000000001</v>
      </c>
      <c r="AL58">
        <v>24.682041999999999</v>
      </c>
      <c r="AM58">
        <v>15.258808</v>
      </c>
      <c r="AN58">
        <v>0.646451</v>
      </c>
      <c r="AO58">
        <v>0</v>
      </c>
      <c r="AP58">
        <v>0</v>
      </c>
      <c r="AQ58">
        <v>0</v>
      </c>
      <c r="AR58">
        <v>34.109183999999999</v>
      </c>
      <c r="AS58">
        <v>29.222788000000001</v>
      </c>
      <c r="AT58">
        <v>19.310005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1899.6329149999997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362.0625</v>
      </c>
      <c r="L59">
        <v>346.84622000000002</v>
      </c>
      <c r="M59">
        <v>50.688749999999999</v>
      </c>
      <c r="N59">
        <v>114.049688</v>
      </c>
      <c r="O59">
        <v>119.39916100000001</v>
      </c>
      <c r="P59">
        <v>114.41175</v>
      </c>
      <c r="Q59">
        <v>7.6344019999999997</v>
      </c>
      <c r="R59">
        <v>27.608761999999999</v>
      </c>
      <c r="S59">
        <v>17.597685999999999</v>
      </c>
      <c r="T59">
        <v>0</v>
      </c>
      <c r="U59">
        <v>336.935362</v>
      </c>
      <c r="V59">
        <v>7.5695199999999998</v>
      </c>
      <c r="W59">
        <v>36.033521999999998</v>
      </c>
      <c r="X59">
        <v>114.633043</v>
      </c>
      <c r="Y59">
        <v>0</v>
      </c>
      <c r="Z59">
        <v>6.2958319999999999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8.0918559999999999</v>
      </c>
      <c r="AG59">
        <v>41.658622000000001</v>
      </c>
      <c r="AH59">
        <v>0</v>
      </c>
      <c r="AI59">
        <v>0</v>
      </c>
      <c r="AJ59">
        <v>0</v>
      </c>
      <c r="AK59">
        <v>51.581741000000001</v>
      </c>
      <c r="AL59">
        <v>24.682041999999999</v>
      </c>
      <c r="AM59">
        <v>15.258808</v>
      </c>
      <c r="AN59">
        <v>0.646451</v>
      </c>
      <c r="AO59">
        <v>0</v>
      </c>
      <c r="AP59">
        <v>0</v>
      </c>
      <c r="AQ59">
        <v>0</v>
      </c>
      <c r="AR59">
        <v>34.109183999999999</v>
      </c>
      <c r="AS59">
        <v>29.222788000000001</v>
      </c>
      <c r="AT59">
        <v>19.310005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1886.3276949999999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362.0625</v>
      </c>
      <c r="L60">
        <v>346.84622000000002</v>
      </c>
      <c r="M60">
        <v>50.688749999999999</v>
      </c>
      <c r="N60">
        <v>114.049688</v>
      </c>
      <c r="O60">
        <v>119.39916100000001</v>
      </c>
      <c r="P60">
        <v>114.41175</v>
      </c>
      <c r="Q60">
        <v>7.6344019999999997</v>
      </c>
      <c r="R60">
        <v>27.608761999999999</v>
      </c>
      <c r="S60">
        <v>17.597685999999999</v>
      </c>
      <c r="T60">
        <v>0</v>
      </c>
      <c r="U60">
        <v>336.935362</v>
      </c>
      <c r="V60">
        <v>7.5695199999999998</v>
      </c>
      <c r="W60">
        <v>36.033521999999998</v>
      </c>
      <c r="X60">
        <v>114.633043</v>
      </c>
      <c r="Y60">
        <v>0</v>
      </c>
      <c r="Z60">
        <v>6.2958319999999999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8.0918559999999999</v>
      </c>
      <c r="AG60">
        <v>41.658622000000001</v>
      </c>
      <c r="AH60">
        <v>0</v>
      </c>
      <c r="AI60">
        <v>0</v>
      </c>
      <c r="AJ60">
        <v>0</v>
      </c>
      <c r="AK60">
        <v>51.581741000000001</v>
      </c>
      <c r="AL60">
        <v>24.682041999999999</v>
      </c>
      <c r="AM60">
        <v>15.258808</v>
      </c>
      <c r="AN60">
        <v>0.646451</v>
      </c>
      <c r="AO60">
        <v>0</v>
      </c>
      <c r="AP60">
        <v>0</v>
      </c>
      <c r="AQ60">
        <v>0</v>
      </c>
      <c r="AR60">
        <v>34.109183999999999</v>
      </c>
      <c r="AS60">
        <v>29.222788000000001</v>
      </c>
      <c r="AT60">
        <v>19.310005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1886.3276949999999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362.0625</v>
      </c>
      <c r="L61">
        <v>346.84622000000002</v>
      </c>
      <c r="M61">
        <v>50.688749999999999</v>
      </c>
      <c r="N61">
        <v>114.049688</v>
      </c>
      <c r="O61">
        <v>119.39916100000001</v>
      </c>
      <c r="P61">
        <v>114.41175</v>
      </c>
      <c r="Q61">
        <v>7.6344019999999997</v>
      </c>
      <c r="R61">
        <v>27.608761999999999</v>
      </c>
      <c r="S61">
        <v>17.597685999999999</v>
      </c>
      <c r="T61">
        <v>0</v>
      </c>
      <c r="U61">
        <v>336.935362</v>
      </c>
      <c r="V61">
        <v>7.5695199999999998</v>
      </c>
      <c r="W61">
        <v>44.798312000000003</v>
      </c>
      <c r="X61">
        <v>142.42633599999999</v>
      </c>
      <c r="Y61">
        <v>0</v>
      </c>
      <c r="Z61">
        <v>6.2958319999999999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8.0918559999999999</v>
      </c>
      <c r="AG61">
        <v>41.658622000000001</v>
      </c>
      <c r="AH61">
        <v>0</v>
      </c>
      <c r="AI61">
        <v>0</v>
      </c>
      <c r="AJ61">
        <v>0</v>
      </c>
      <c r="AK61">
        <v>51.581741000000001</v>
      </c>
      <c r="AL61">
        <v>24.682041999999999</v>
      </c>
      <c r="AM61">
        <v>15.258808</v>
      </c>
      <c r="AN61">
        <v>0.646451</v>
      </c>
      <c r="AO61">
        <v>0</v>
      </c>
      <c r="AP61">
        <v>0</v>
      </c>
      <c r="AQ61">
        <v>0</v>
      </c>
      <c r="AR61">
        <v>34.109183999999999</v>
      </c>
      <c r="AS61">
        <v>29.222788000000001</v>
      </c>
      <c r="AT61">
        <v>19.310005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1922.8857779999998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362.0625</v>
      </c>
      <c r="L62">
        <v>346.84622000000002</v>
      </c>
      <c r="M62">
        <v>50.688749999999999</v>
      </c>
      <c r="N62">
        <v>114.049688</v>
      </c>
      <c r="O62">
        <v>119.39916100000001</v>
      </c>
      <c r="P62">
        <v>114.41175</v>
      </c>
      <c r="Q62">
        <v>7.6344019999999997</v>
      </c>
      <c r="R62">
        <v>27.608761999999999</v>
      </c>
      <c r="S62">
        <v>17.597685999999999</v>
      </c>
      <c r="T62">
        <v>0</v>
      </c>
      <c r="U62">
        <v>336.935362</v>
      </c>
      <c r="V62">
        <v>7.5695199999999998</v>
      </c>
      <c r="W62">
        <v>44.798312000000003</v>
      </c>
      <c r="X62">
        <v>142.42633599999999</v>
      </c>
      <c r="Y62">
        <v>0</v>
      </c>
      <c r="Z62">
        <v>6.2958319999999999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8.0918559999999999</v>
      </c>
      <c r="AG62">
        <v>41.658622000000001</v>
      </c>
      <c r="AH62">
        <v>0</v>
      </c>
      <c r="AI62">
        <v>0</v>
      </c>
      <c r="AJ62">
        <v>0</v>
      </c>
      <c r="AK62">
        <v>51.581741000000001</v>
      </c>
      <c r="AL62">
        <v>24.682041999999999</v>
      </c>
      <c r="AM62">
        <v>15.258808</v>
      </c>
      <c r="AN62">
        <v>0.646451</v>
      </c>
      <c r="AO62">
        <v>0</v>
      </c>
      <c r="AP62">
        <v>0</v>
      </c>
      <c r="AQ62">
        <v>12.104474</v>
      </c>
      <c r="AR62">
        <v>34.109183999999999</v>
      </c>
      <c r="AS62">
        <v>29.222788000000001</v>
      </c>
      <c r="AT62">
        <v>19.310005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1934.9902519999998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362.0625</v>
      </c>
      <c r="L63">
        <v>385.42759999999998</v>
      </c>
      <c r="M63">
        <v>50.688749999999999</v>
      </c>
      <c r="N63">
        <v>114.049688</v>
      </c>
      <c r="O63">
        <v>119.39916100000001</v>
      </c>
      <c r="P63">
        <v>114.41175</v>
      </c>
      <c r="Q63">
        <v>7.6344019999999997</v>
      </c>
      <c r="R63">
        <v>27.608761999999999</v>
      </c>
      <c r="S63">
        <v>17.597685999999999</v>
      </c>
      <c r="T63">
        <v>0</v>
      </c>
      <c r="U63">
        <v>336.935362</v>
      </c>
      <c r="V63">
        <v>7.5695199999999998</v>
      </c>
      <c r="W63">
        <v>44.798312000000003</v>
      </c>
      <c r="X63">
        <v>142.42633599999999</v>
      </c>
      <c r="Y63">
        <v>0</v>
      </c>
      <c r="Z63">
        <v>6.2958319999999999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8.0918559999999999</v>
      </c>
      <c r="AG63">
        <v>41.658622000000001</v>
      </c>
      <c r="AH63">
        <v>0</v>
      </c>
      <c r="AI63">
        <v>0</v>
      </c>
      <c r="AJ63">
        <v>0</v>
      </c>
      <c r="AK63">
        <v>51.581741000000001</v>
      </c>
      <c r="AL63">
        <v>67.314660000000003</v>
      </c>
      <c r="AM63">
        <v>15.258808</v>
      </c>
      <c r="AN63">
        <v>0.646451</v>
      </c>
      <c r="AO63">
        <v>0</v>
      </c>
      <c r="AP63">
        <v>0</v>
      </c>
      <c r="AQ63">
        <v>24.208946999999998</v>
      </c>
      <c r="AR63">
        <v>34.109183999999999</v>
      </c>
      <c r="AS63">
        <v>29.222788000000001</v>
      </c>
      <c r="AT63">
        <v>19.310005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2028.3087230000001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362.0625</v>
      </c>
      <c r="L64">
        <v>385.42759999999998</v>
      </c>
      <c r="M64">
        <v>50.688749999999999</v>
      </c>
      <c r="N64">
        <v>114.049688</v>
      </c>
      <c r="O64">
        <v>119.39916100000001</v>
      </c>
      <c r="P64">
        <v>114.41175</v>
      </c>
      <c r="Q64">
        <v>7.6344019999999997</v>
      </c>
      <c r="R64">
        <v>27.608761999999999</v>
      </c>
      <c r="S64">
        <v>17.597685999999999</v>
      </c>
      <c r="T64">
        <v>0</v>
      </c>
      <c r="U64">
        <v>336.935362</v>
      </c>
      <c r="V64">
        <v>7.5695199999999998</v>
      </c>
      <c r="W64">
        <v>44.798312000000003</v>
      </c>
      <c r="X64">
        <v>142.42633599999999</v>
      </c>
      <c r="Y64">
        <v>0</v>
      </c>
      <c r="Z64">
        <v>6.2958319999999999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8.0918559999999999</v>
      </c>
      <c r="AG64">
        <v>41.658622000000001</v>
      </c>
      <c r="AH64">
        <v>0</v>
      </c>
      <c r="AI64">
        <v>0</v>
      </c>
      <c r="AJ64">
        <v>0</v>
      </c>
      <c r="AK64">
        <v>51.581741000000001</v>
      </c>
      <c r="AL64">
        <v>67.314660000000003</v>
      </c>
      <c r="AM64">
        <v>15.258808</v>
      </c>
      <c r="AN64">
        <v>0.646451</v>
      </c>
      <c r="AO64">
        <v>0</v>
      </c>
      <c r="AP64">
        <v>0</v>
      </c>
      <c r="AQ64">
        <v>24.208946999999998</v>
      </c>
      <c r="AR64">
        <v>34.109183999999999</v>
      </c>
      <c r="AS64">
        <v>29.222788000000001</v>
      </c>
      <c r="AT64">
        <v>19.310005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2028.3087230000001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362.0625</v>
      </c>
      <c r="L65">
        <v>406.66860000000003</v>
      </c>
      <c r="M65">
        <v>50.688749999999999</v>
      </c>
      <c r="N65">
        <v>114.049688</v>
      </c>
      <c r="O65">
        <v>119.39916100000001</v>
      </c>
      <c r="P65">
        <v>114.41175</v>
      </c>
      <c r="Q65">
        <v>7.6344019999999997</v>
      </c>
      <c r="R65">
        <v>27.608761999999999</v>
      </c>
      <c r="S65">
        <v>17.597685999999999</v>
      </c>
      <c r="T65">
        <v>0</v>
      </c>
      <c r="U65">
        <v>336.935362</v>
      </c>
      <c r="V65">
        <v>7.5695199999999998</v>
      </c>
      <c r="W65">
        <v>44.798312000000003</v>
      </c>
      <c r="X65">
        <v>142.42633599999999</v>
      </c>
      <c r="Y65">
        <v>0</v>
      </c>
      <c r="Z65">
        <v>6.2958319999999999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8.0918559999999999</v>
      </c>
      <c r="AG65">
        <v>41.658622000000001</v>
      </c>
      <c r="AH65">
        <v>0</v>
      </c>
      <c r="AI65">
        <v>0</v>
      </c>
      <c r="AJ65">
        <v>0</v>
      </c>
      <c r="AK65">
        <v>51.581741000000001</v>
      </c>
      <c r="AL65">
        <v>67.314660000000003</v>
      </c>
      <c r="AM65">
        <v>15.258808</v>
      </c>
      <c r="AN65">
        <v>0.646451</v>
      </c>
      <c r="AO65">
        <v>0</v>
      </c>
      <c r="AP65">
        <v>0</v>
      </c>
      <c r="AQ65">
        <v>24.208946999999998</v>
      </c>
      <c r="AR65">
        <v>34.109183999999999</v>
      </c>
      <c r="AS65">
        <v>25.975812000000001</v>
      </c>
      <c r="AT65">
        <v>19.310005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2046.302747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362.0625</v>
      </c>
      <c r="L66">
        <v>406.66860000000003</v>
      </c>
      <c r="M66">
        <v>50.688749999999999</v>
      </c>
      <c r="N66">
        <v>114.049688</v>
      </c>
      <c r="O66">
        <v>119.39916100000001</v>
      </c>
      <c r="P66">
        <v>114.41175</v>
      </c>
      <c r="Q66">
        <v>7.6344019999999997</v>
      </c>
      <c r="R66">
        <v>27.608761999999999</v>
      </c>
      <c r="S66">
        <v>17.597685999999999</v>
      </c>
      <c r="T66">
        <v>0</v>
      </c>
      <c r="U66">
        <v>336.935362</v>
      </c>
      <c r="V66">
        <v>7.5695199999999998</v>
      </c>
      <c r="W66">
        <v>44.798312000000003</v>
      </c>
      <c r="X66">
        <v>142.42633599999999</v>
      </c>
      <c r="Y66">
        <v>0</v>
      </c>
      <c r="Z66">
        <v>6.2958319999999999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8.0918559999999999</v>
      </c>
      <c r="AG66">
        <v>41.658622000000001</v>
      </c>
      <c r="AH66">
        <v>22.583914</v>
      </c>
      <c r="AI66">
        <v>0</v>
      </c>
      <c r="AJ66">
        <v>0</v>
      </c>
      <c r="AK66">
        <v>51.581741000000001</v>
      </c>
      <c r="AL66">
        <v>67.314660000000003</v>
      </c>
      <c r="AM66">
        <v>15.258808</v>
      </c>
      <c r="AN66">
        <v>0.646451</v>
      </c>
      <c r="AO66">
        <v>0</v>
      </c>
      <c r="AP66">
        <v>0</v>
      </c>
      <c r="AQ66">
        <v>24.208946999999998</v>
      </c>
      <c r="AR66">
        <v>34.109183999999999</v>
      </c>
      <c r="AS66">
        <v>25.975812000000001</v>
      </c>
      <c r="AT66">
        <v>19.310005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2068.886661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362.11077499999999</v>
      </c>
      <c r="L67">
        <v>416.3236</v>
      </c>
      <c r="M67">
        <v>50.688749999999999</v>
      </c>
      <c r="N67">
        <v>114.049688</v>
      </c>
      <c r="O67">
        <v>119.39916100000001</v>
      </c>
      <c r="P67">
        <v>114.41175</v>
      </c>
      <c r="Q67">
        <v>7.6344019999999997</v>
      </c>
      <c r="R67">
        <v>35.929152000000002</v>
      </c>
      <c r="S67">
        <v>17.597685999999999</v>
      </c>
      <c r="T67">
        <v>0</v>
      </c>
      <c r="U67">
        <v>336.935362</v>
      </c>
      <c r="V67">
        <v>8.7232920000000007</v>
      </c>
      <c r="W67">
        <v>44.798312000000003</v>
      </c>
      <c r="X67">
        <v>142.42633599999999</v>
      </c>
      <c r="Y67">
        <v>0</v>
      </c>
      <c r="Z67">
        <v>6.2958319999999999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8.0918559999999999</v>
      </c>
      <c r="AG67">
        <v>41.658622000000001</v>
      </c>
      <c r="AH67">
        <v>22.583914</v>
      </c>
      <c r="AI67">
        <v>0</v>
      </c>
      <c r="AJ67">
        <v>0</v>
      </c>
      <c r="AK67">
        <v>51.581741000000001</v>
      </c>
      <c r="AL67">
        <v>67.314660000000003</v>
      </c>
      <c r="AM67">
        <v>15.258808</v>
      </c>
      <c r="AN67">
        <v>0.646451</v>
      </c>
      <c r="AO67">
        <v>0</v>
      </c>
      <c r="AP67">
        <v>0</v>
      </c>
      <c r="AQ67">
        <v>24.208946999999998</v>
      </c>
      <c r="AR67">
        <v>34.109183999999999</v>
      </c>
      <c r="AS67">
        <v>25.975812000000001</v>
      </c>
      <c r="AT67">
        <v>19.310005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2088.0640979999998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362.11077499999999</v>
      </c>
      <c r="L68">
        <v>430.057838</v>
      </c>
      <c r="M68">
        <v>50.688749999999999</v>
      </c>
      <c r="N68">
        <v>114.049688</v>
      </c>
      <c r="O68">
        <v>119.39916100000001</v>
      </c>
      <c r="P68">
        <v>114.41175</v>
      </c>
      <c r="Q68">
        <v>9.5380780000000005</v>
      </c>
      <c r="R68">
        <v>35.929152000000002</v>
      </c>
      <c r="S68">
        <v>24.002215</v>
      </c>
      <c r="T68">
        <v>0</v>
      </c>
      <c r="U68">
        <v>336.935362</v>
      </c>
      <c r="V68">
        <v>8.7232920000000007</v>
      </c>
      <c r="W68">
        <v>44.798312000000003</v>
      </c>
      <c r="X68">
        <v>142.42633599999999</v>
      </c>
      <c r="Y68">
        <v>0</v>
      </c>
      <c r="Z68">
        <v>6.2958319999999999</v>
      </c>
      <c r="AA68">
        <v>0</v>
      </c>
      <c r="AB68">
        <v>0</v>
      </c>
      <c r="AC68">
        <v>0</v>
      </c>
      <c r="AD68">
        <v>0</v>
      </c>
      <c r="AE68">
        <v>15.910332</v>
      </c>
      <c r="AF68">
        <v>8.0918559999999999</v>
      </c>
      <c r="AG68">
        <v>41.658622000000001</v>
      </c>
      <c r="AH68">
        <v>22.583914</v>
      </c>
      <c r="AI68">
        <v>0</v>
      </c>
      <c r="AJ68">
        <v>0</v>
      </c>
      <c r="AK68">
        <v>51.581741000000001</v>
      </c>
      <c r="AL68">
        <v>67.314660000000003</v>
      </c>
      <c r="AM68">
        <v>15.258808</v>
      </c>
      <c r="AN68">
        <v>0.646451</v>
      </c>
      <c r="AO68">
        <v>0</v>
      </c>
      <c r="AP68">
        <v>0</v>
      </c>
      <c r="AQ68">
        <v>24.208946999999998</v>
      </c>
      <c r="AR68">
        <v>34.109183999999999</v>
      </c>
      <c r="AS68">
        <v>25.975812000000001</v>
      </c>
      <c r="AT68">
        <v>19.310005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2126.016873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395.85500000000002</v>
      </c>
      <c r="L69">
        <v>439.71283799999998</v>
      </c>
      <c r="M69">
        <v>50.688749999999999</v>
      </c>
      <c r="N69">
        <v>114.049688</v>
      </c>
      <c r="O69">
        <v>119.39916100000001</v>
      </c>
      <c r="P69">
        <v>114.41175</v>
      </c>
      <c r="Q69">
        <v>9.6539380000000001</v>
      </c>
      <c r="R69">
        <v>35.929152000000002</v>
      </c>
      <c r="S69">
        <v>22.609114000000002</v>
      </c>
      <c r="T69">
        <v>0</v>
      </c>
      <c r="U69">
        <v>347.79615100000001</v>
      </c>
      <c r="V69">
        <v>8.7232920000000007</v>
      </c>
      <c r="W69">
        <v>44.798312000000003</v>
      </c>
      <c r="X69">
        <v>142.42633599999999</v>
      </c>
      <c r="Y69">
        <v>0</v>
      </c>
      <c r="Z69">
        <v>6.2958319999999999</v>
      </c>
      <c r="AA69">
        <v>0</v>
      </c>
      <c r="AB69">
        <v>0</v>
      </c>
      <c r="AC69">
        <v>0</v>
      </c>
      <c r="AD69">
        <v>0</v>
      </c>
      <c r="AE69">
        <v>15.910332</v>
      </c>
      <c r="AF69">
        <v>8.0918559999999999</v>
      </c>
      <c r="AG69">
        <v>41.658622000000001</v>
      </c>
      <c r="AH69">
        <v>45.167828</v>
      </c>
      <c r="AI69">
        <v>0</v>
      </c>
      <c r="AJ69">
        <v>0</v>
      </c>
      <c r="AK69">
        <v>51.581741000000001</v>
      </c>
      <c r="AL69">
        <v>24.682041999999999</v>
      </c>
      <c r="AM69">
        <v>15.258808</v>
      </c>
      <c r="AN69">
        <v>0.646451</v>
      </c>
      <c r="AO69">
        <v>0</v>
      </c>
      <c r="AP69">
        <v>0</v>
      </c>
      <c r="AQ69">
        <v>24.208946999999998</v>
      </c>
      <c r="AR69">
        <v>34.109183999999999</v>
      </c>
      <c r="AS69">
        <v>25.975812000000001</v>
      </c>
      <c r="AT69">
        <v>19.310005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2158.9509419999995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437.37150000000003</v>
      </c>
      <c r="L70">
        <v>459.02283799999998</v>
      </c>
      <c r="M70">
        <v>50.688749999999999</v>
      </c>
      <c r="N70">
        <v>114.049688</v>
      </c>
      <c r="O70">
        <v>119.39916100000001</v>
      </c>
      <c r="P70">
        <v>114.41175</v>
      </c>
      <c r="Q70">
        <v>9.6539380000000001</v>
      </c>
      <c r="R70">
        <v>35.929152000000002</v>
      </c>
      <c r="S70">
        <v>22.609114000000002</v>
      </c>
      <c r="T70">
        <v>0</v>
      </c>
      <c r="U70">
        <v>361.43877400000002</v>
      </c>
      <c r="V70">
        <v>8.7232920000000007</v>
      </c>
      <c r="W70">
        <v>44.798312000000003</v>
      </c>
      <c r="X70">
        <v>142.42633599999999</v>
      </c>
      <c r="Y70">
        <v>0</v>
      </c>
      <c r="Z70">
        <v>6.2958319999999999</v>
      </c>
      <c r="AA70">
        <v>13.564657</v>
      </c>
      <c r="AB70">
        <v>3.2175289999999999</v>
      </c>
      <c r="AC70">
        <v>0</v>
      </c>
      <c r="AD70">
        <v>0</v>
      </c>
      <c r="AE70">
        <v>15.910332</v>
      </c>
      <c r="AF70">
        <v>8.0918559999999999</v>
      </c>
      <c r="AG70">
        <v>41.658622000000001</v>
      </c>
      <c r="AH70">
        <v>45.167828</v>
      </c>
      <c r="AI70">
        <v>0</v>
      </c>
      <c r="AJ70">
        <v>0</v>
      </c>
      <c r="AK70">
        <v>51.581741000000001</v>
      </c>
      <c r="AL70">
        <v>24.682041999999999</v>
      </c>
      <c r="AM70">
        <v>15.258808</v>
      </c>
      <c r="AN70">
        <v>0.646451</v>
      </c>
      <c r="AO70">
        <v>0</v>
      </c>
      <c r="AP70">
        <v>0</v>
      </c>
      <c r="AQ70">
        <v>36.313420000000001</v>
      </c>
      <c r="AR70">
        <v>34.109183999999999</v>
      </c>
      <c r="AS70">
        <v>25.975812000000001</v>
      </c>
      <c r="AT70">
        <v>19.310005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2262.3067239999996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476.95699999999999</v>
      </c>
      <c r="L71">
        <v>478.33283799999998</v>
      </c>
      <c r="M71">
        <v>50.688749999999999</v>
      </c>
      <c r="N71">
        <v>114.049688</v>
      </c>
      <c r="O71">
        <v>119.39916100000001</v>
      </c>
      <c r="P71">
        <v>114.41175</v>
      </c>
      <c r="Q71">
        <v>9.6539380000000001</v>
      </c>
      <c r="R71">
        <v>35.929152000000002</v>
      </c>
      <c r="S71">
        <v>22.609114000000002</v>
      </c>
      <c r="T71">
        <v>0</v>
      </c>
      <c r="U71">
        <v>370.38993799999997</v>
      </c>
      <c r="V71">
        <v>8.7232920000000007</v>
      </c>
      <c r="W71">
        <v>44.798312000000003</v>
      </c>
      <c r="X71">
        <v>142.42633599999999</v>
      </c>
      <c r="Y71">
        <v>0</v>
      </c>
      <c r="Z71">
        <v>6.2958319999999999</v>
      </c>
      <c r="AA71">
        <v>27.129314000000001</v>
      </c>
      <c r="AB71">
        <v>12.715674</v>
      </c>
      <c r="AC71">
        <v>0</v>
      </c>
      <c r="AD71">
        <v>0</v>
      </c>
      <c r="AE71">
        <v>15.910332</v>
      </c>
      <c r="AF71">
        <v>8.0918559999999999</v>
      </c>
      <c r="AG71">
        <v>41.658622000000001</v>
      </c>
      <c r="AH71">
        <v>67.751741999999993</v>
      </c>
      <c r="AI71">
        <v>0</v>
      </c>
      <c r="AJ71">
        <v>0</v>
      </c>
      <c r="AK71">
        <v>51.581741000000001</v>
      </c>
      <c r="AL71">
        <v>24.682041999999999</v>
      </c>
      <c r="AM71">
        <v>15.258808</v>
      </c>
      <c r="AN71">
        <v>0.646451</v>
      </c>
      <c r="AO71">
        <v>0</v>
      </c>
      <c r="AP71">
        <v>0</v>
      </c>
      <c r="AQ71">
        <v>36.313420000000001</v>
      </c>
      <c r="AR71">
        <v>34.109183999999999</v>
      </c>
      <c r="AS71">
        <v>25.975812000000001</v>
      </c>
      <c r="AT71">
        <v>19.310005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2375.8001039999995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522.33550000000002</v>
      </c>
      <c r="L72">
        <v>487.98783800000001</v>
      </c>
      <c r="M72">
        <v>50.688749999999999</v>
      </c>
      <c r="N72">
        <v>114.049688</v>
      </c>
      <c r="O72">
        <v>119.39916100000001</v>
      </c>
      <c r="P72">
        <v>114.41175</v>
      </c>
      <c r="Q72">
        <v>9.6539380000000001</v>
      </c>
      <c r="R72">
        <v>35.929152000000002</v>
      </c>
      <c r="S72">
        <v>22.609114000000002</v>
      </c>
      <c r="T72">
        <v>0</v>
      </c>
      <c r="U72">
        <v>376.907062</v>
      </c>
      <c r="V72">
        <v>8.7232920000000007</v>
      </c>
      <c r="W72">
        <v>44.798312000000003</v>
      </c>
      <c r="X72">
        <v>142.42633599999999</v>
      </c>
      <c r="Y72">
        <v>0</v>
      </c>
      <c r="Z72">
        <v>6.2958319999999999</v>
      </c>
      <c r="AA72">
        <v>40.693970999999998</v>
      </c>
      <c r="AB72">
        <v>12.715674</v>
      </c>
      <c r="AC72">
        <v>9.3439549999999993</v>
      </c>
      <c r="AD72">
        <v>0</v>
      </c>
      <c r="AE72">
        <v>15.910332</v>
      </c>
      <c r="AF72">
        <v>8.0918559999999999</v>
      </c>
      <c r="AG72">
        <v>41.658622000000001</v>
      </c>
      <c r="AH72">
        <v>67.751741999999993</v>
      </c>
      <c r="AI72">
        <v>0</v>
      </c>
      <c r="AJ72">
        <v>0</v>
      </c>
      <c r="AK72">
        <v>51.581741000000001</v>
      </c>
      <c r="AL72">
        <v>24.682041999999999</v>
      </c>
      <c r="AM72">
        <v>15.258808</v>
      </c>
      <c r="AN72">
        <v>0.646451</v>
      </c>
      <c r="AO72">
        <v>0</v>
      </c>
      <c r="AP72">
        <v>0</v>
      </c>
      <c r="AQ72">
        <v>36.313420000000001</v>
      </c>
      <c r="AR72">
        <v>34.109183999999999</v>
      </c>
      <c r="AS72">
        <v>25.975812000000001</v>
      </c>
      <c r="AT72">
        <v>19.310005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2460.2593399999992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571.57600000000002</v>
      </c>
      <c r="L73">
        <v>487.98783800000001</v>
      </c>
      <c r="M73">
        <v>50.688749999999999</v>
      </c>
      <c r="N73">
        <v>114.049688</v>
      </c>
      <c r="O73">
        <v>119.39916100000001</v>
      </c>
      <c r="P73">
        <v>114.41175</v>
      </c>
      <c r="Q73">
        <v>9.6539380000000001</v>
      </c>
      <c r="R73">
        <v>35.929152000000002</v>
      </c>
      <c r="S73">
        <v>22.609114000000002</v>
      </c>
      <c r="T73">
        <v>0</v>
      </c>
      <c r="U73">
        <v>383.42418800000002</v>
      </c>
      <c r="V73">
        <v>8.7232920000000007</v>
      </c>
      <c r="W73">
        <v>44.798312000000003</v>
      </c>
      <c r="X73">
        <v>142.42633599999999</v>
      </c>
      <c r="Y73">
        <v>0</v>
      </c>
      <c r="Z73">
        <v>6.2958319999999999</v>
      </c>
      <c r="AA73">
        <v>40.693970999999998</v>
      </c>
      <c r="AB73">
        <v>25.431346999999999</v>
      </c>
      <c r="AC73">
        <v>18.687909000000001</v>
      </c>
      <c r="AD73">
        <v>7.6525530000000002</v>
      </c>
      <c r="AE73">
        <v>15.910332</v>
      </c>
      <c r="AF73">
        <v>16.183710999999999</v>
      </c>
      <c r="AG73">
        <v>41.658622000000001</v>
      </c>
      <c r="AH73">
        <v>90.335656</v>
      </c>
      <c r="AI73">
        <v>0</v>
      </c>
      <c r="AJ73">
        <v>0</v>
      </c>
      <c r="AK73">
        <v>51.581741000000001</v>
      </c>
      <c r="AL73">
        <v>12.341021</v>
      </c>
      <c r="AM73">
        <v>15.258808</v>
      </c>
      <c r="AN73">
        <v>0.646451</v>
      </c>
      <c r="AO73">
        <v>0</v>
      </c>
      <c r="AP73">
        <v>0</v>
      </c>
      <c r="AQ73">
        <v>36.313420000000001</v>
      </c>
      <c r="AR73">
        <v>34.109183999999999</v>
      </c>
      <c r="AS73">
        <v>23.378231</v>
      </c>
      <c r="AT73">
        <v>19.310005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2561.4663130000004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581.13396699999998</v>
      </c>
      <c r="L74">
        <v>487.98783800000001</v>
      </c>
      <c r="M74">
        <v>50.688749999999999</v>
      </c>
      <c r="N74">
        <v>114.049688</v>
      </c>
      <c r="O74">
        <v>119.39916100000001</v>
      </c>
      <c r="P74">
        <v>114.41175</v>
      </c>
      <c r="Q74">
        <v>9.6539380000000001</v>
      </c>
      <c r="R74">
        <v>35.929152000000002</v>
      </c>
      <c r="S74">
        <v>22.609114000000002</v>
      </c>
      <c r="T74">
        <v>0</v>
      </c>
      <c r="U74">
        <v>389.94131199999998</v>
      </c>
      <c r="V74">
        <v>8.7232920000000007</v>
      </c>
      <c r="W74">
        <v>44.798312000000003</v>
      </c>
      <c r="X74">
        <v>142.42633599999999</v>
      </c>
      <c r="Y74">
        <v>0</v>
      </c>
      <c r="Z74">
        <v>18.887497</v>
      </c>
      <c r="AA74">
        <v>40.693970999999998</v>
      </c>
      <c r="AB74">
        <v>38.147021000000002</v>
      </c>
      <c r="AC74">
        <v>28.060141000000002</v>
      </c>
      <c r="AD74">
        <v>17.600871999999999</v>
      </c>
      <c r="AE74">
        <v>31.820663</v>
      </c>
      <c r="AF74">
        <v>24.275566000000001</v>
      </c>
      <c r="AG74">
        <v>41.658622000000001</v>
      </c>
      <c r="AH74">
        <v>90.335656</v>
      </c>
      <c r="AI74">
        <v>0</v>
      </c>
      <c r="AJ74">
        <v>0</v>
      </c>
      <c r="AK74">
        <v>51.581741000000001</v>
      </c>
      <c r="AL74">
        <v>12.341021</v>
      </c>
      <c r="AM74">
        <v>15.258808</v>
      </c>
      <c r="AN74">
        <v>0.646451</v>
      </c>
      <c r="AO74">
        <v>0</v>
      </c>
      <c r="AP74">
        <v>0</v>
      </c>
      <c r="AQ74">
        <v>48.417893999999997</v>
      </c>
      <c r="AR74">
        <v>34.109183999999999</v>
      </c>
      <c r="AS74">
        <v>23.378231</v>
      </c>
      <c r="AT74">
        <v>19.310005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2658.2759540000002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581.13396699999998</v>
      </c>
      <c r="L75">
        <v>516.95283800000004</v>
      </c>
      <c r="M75">
        <v>50.688749999999999</v>
      </c>
      <c r="N75">
        <v>114.049688</v>
      </c>
      <c r="O75">
        <v>119.39916100000001</v>
      </c>
      <c r="P75">
        <v>114.41175</v>
      </c>
      <c r="Q75">
        <v>9.6539380000000001</v>
      </c>
      <c r="R75">
        <v>35.929152000000002</v>
      </c>
      <c r="S75">
        <v>22.609114000000002</v>
      </c>
      <c r="T75">
        <v>0</v>
      </c>
      <c r="U75">
        <v>396.458438</v>
      </c>
      <c r="V75">
        <v>8.7232920000000007</v>
      </c>
      <c r="W75">
        <v>44.798312000000003</v>
      </c>
      <c r="X75">
        <v>142.42633599999999</v>
      </c>
      <c r="Y75">
        <v>0</v>
      </c>
      <c r="Z75">
        <v>18.887497</v>
      </c>
      <c r="AA75">
        <v>40.693970999999998</v>
      </c>
      <c r="AB75">
        <v>38.147021000000002</v>
      </c>
      <c r="AC75">
        <v>28.060141000000002</v>
      </c>
      <c r="AD75">
        <v>26.462527999999999</v>
      </c>
      <c r="AE75">
        <v>31.820663</v>
      </c>
      <c r="AF75">
        <v>24.275566000000001</v>
      </c>
      <c r="AG75">
        <v>41.658622000000001</v>
      </c>
      <c r="AH75">
        <v>90.335656</v>
      </c>
      <c r="AI75">
        <v>0</v>
      </c>
      <c r="AJ75">
        <v>0</v>
      </c>
      <c r="AK75">
        <v>51.581741000000001</v>
      </c>
      <c r="AL75">
        <v>12.341021</v>
      </c>
      <c r="AM75">
        <v>15.258808</v>
      </c>
      <c r="AN75">
        <v>0.646451</v>
      </c>
      <c r="AO75">
        <v>0</v>
      </c>
      <c r="AP75">
        <v>0</v>
      </c>
      <c r="AQ75">
        <v>48.417893999999997</v>
      </c>
      <c r="AR75">
        <v>34.109183999999999</v>
      </c>
      <c r="AS75">
        <v>23.378231</v>
      </c>
      <c r="AT75">
        <v>19.310005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2702.6197360000001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581.13396699999998</v>
      </c>
      <c r="L76">
        <v>555.57283800000005</v>
      </c>
      <c r="M76">
        <v>50.688749999999999</v>
      </c>
      <c r="N76">
        <v>114.049688</v>
      </c>
      <c r="O76">
        <v>119.39916100000001</v>
      </c>
      <c r="P76">
        <v>114.41175</v>
      </c>
      <c r="Q76">
        <v>9.6539380000000001</v>
      </c>
      <c r="R76">
        <v>39.957161999999997</v>
      </c>
      <c r="S76">
        <v>22.609114000000002</v>
      </c>
      <c r="T76">
        <v>0</v>
      </c>
      <c r="U76">
        <v>403.14761499999997</v>
      </c>
      <c r="V76">
        <v>8.7232920000000007</v>
      </c>
      <c r="W76">
        <v>44.798312000000003</v>
      </c>
      <c r="X76">
        <v>142.42633599999999</v>
      </c>
      <c r="Y76">
        <v>0</v>
      </c>
      <c r="Z76">
        <v>18.887497</v>
      </c>
      <c r="AA76">
        <v>40.693970999999998</v>
      </c>
      <c r="AB76">
        <v>38.147021000000002</v>
      </c>
      <c r="AC76">
        <v>28.060141000000002</v>
      </c>
      <c r="AD76">
        <v>26.462527999999999</v>
      </c>
      <c r="AE76">
        <v>31.820663</v>
      </c>
      <c r="AF76">
        <v>24.275566000000001</v>
      </c>
      <c r="AG76">
        <v>41.658622000000001</v>
      </c>
      <c r="AH76">
        <v>90.335656</v>
      </c>
      <c r="AI76">
        <v>0</v>
      </c>
      <c r="AJ76">
        <v>0</v>
      </c>
      <c r="AK76">
        <v>51.581741000000001</v>
      </c>
      <c r="AL76">
        <v>12.341021</v>
      </c>
      <c r="AM76">
        <v>15.258808</v>
      </c>
      <c r="AN76">
        <v>0.646451</v>
      </c>
      <c r="AO76">
        <v>0</v>
      </c>
      <c r="AP76">
        <v>0</v>
      </c>
      <c r="AQ76">
        <v>48.417893999999997</v>
      </c>
      <c r="AR76">
        <v>34.109183999999999</v>
      </c>
      <c r="AS76">
        <v>23.378231</v>
      </c>
      <c r="AT76">
        <v>19.310005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2751.9569230000006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585.294307</v>
      </c>
      <c r="L77">
        <v>600.46184700000003</v>
      </c>
      <c r="M77">
        <v>50.688749999999999</v>
      </c>
      <c r="N77">
        <v>114.049688</v>
      </c>
      <c r="O77">
        <v>119.39916100000001</v>
      </c>
      <c r="P77">
        <v>114.41175</v>
      </c>
      <c r="Q77">
        <v>10.533605</v>
      </c>
      <c r="R77">
        <v>40.927641999999999</v>
      </c>
      <c r="S77">
        <v>25.288539</v>
      </c>
      <c r="T77">
        <v>0</v>
      </c>
      <c r="U77">
        <v>404.32243499999998</v>
      </c>
      <c r="V77">
        <v>8.7232920000000007</v>
      </c>
      <c r="W77">
        <v>44.798312000000003</v>
      </c>
      <c r="X77">
        <v>142.42633599999999</v>
      </c>
      <c r="Y77">
        <v>0</v>
      </c>
      <c r="Z77">
        <v>18.887497</v>
      </c>
      <c r="AA77">
        <v>40.693970999999998</v>
      </c>
      <c r="AB77">
        <v>38.147021000000002</v>
      </c>
      <c r="AC77">
        <v>28.060141000000002</v>
      </c>
      <c r="AD77">
        <v>26.462527999999999</v>
      </c>
      <c r="AE77">
        <v>31.820663</v>
      </c>
      <c r="AF77">
        <v>24.275566000000001</v>
      </c>
      <c r="AG77">
        <v>41.658622000000001</v>
      </c>
      <c r="AH77">
        <v>90.335656</v>
      </c>
      <c r="AI77">
        <v>0</v>
      </c>
      <c r="AJ77">
        <v>0</v>
      </c>
      <c r="AK77">
        <v>51.581741000000001</v>
      </c>
      <c r="AL77">
        <v>12.341021</v>
      </c>
      <c r="AM77">
        <v>15.258808</v>
      </c>
      <c r="AN77">
        <v>0.646451</v>
      </c>
      <c r="AO77">
        <v>0</v>
      </c>
      <c r="AP77">
        <v>0</v>
      </c>
      <c r="AQ77">
        <v>48.417893999999997</v>
      </c>
      <c r="AR77">
        <v>34.109183999999999</v>
      </c>
      <c r="AS77">
        <v>23.378231</v>
      </c>
      <c r="AT77">
        <v>19.310005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2806.7106640000011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585.294307</v>
      </c>
      <c r="L78">
        <v>602.39476000000002</v>
      </c>
      <c r="M78">
        <v>50.688749999999999</v>
      </c>
      <c r="N78">
        <v>114.049688</v>
      </c>
      <c r="O78">
        <v>119.39916100000001</v>
      </c>
      <c r="P78">
        <v>114.41175</v>
      </c>
      <c r="Q78">
        <v>10.533605</v>
      </c>
      <c r="R78">
        <v>40.927641999999999</v>
      </c>
      <c r="S78">
        <v>25.479641999999998</v>
      </c>
      <c r="T78">
        <v>0</v>
      </c>
      <c r="U78">
        <v>404.32243499999998</v>
      </c>
      <c r="V78">
        <v>8.7232920000000007</v>
      </c>
      <c r="W78">
        <v>44.798312000000003</v>
      </c>
      <c r="X78">
        <v>142.42633599999999</v>
      </c>
      <c r="Y78">
        <v>0</v>
      </c>
      <c r="Z78">
        <v>18.887497</v>
      </c>
      <c r="AA78">
        <v>40.693970999999998</v>
      </c>
      <c r="AB78">
        <v>38.147021000000002</v>
      </c>
      <c r="AC78">
        <v>28.060141000000002</v>
      </c>
      <c r="AD78">
        <v>26.462527999999999</v>
      </c>
      <c r="AE78">
        <v>31.820663</v>
      </c>
      <c r="AF78">
        <v>24.275566000000001</v>
      </c>
      <c r="AG78">
        <v>41.658622000000001</v>
      </c>
      <c r="AH78">
        <v>90.335656</v>
      </c>
      <c r="AI78">
        <v>0</v>
      </c>
      <c r="AJ78">
        <v>0</v>
      </c>
      <c r="AK78">
        <v>51.581741000000001</v>
      </c>
      <c r="AL78">
        <v>12.341021</v>
      </c>
      <c r="AM78">
        <v>15.258808</v>
      </c>
      <c r="AN78">
        <v>0.646451</v>
      </c>
      <c r="AO78">
        <v>0</v>
      </c>
      <c r="AP78">
        <v>0</v>
      </c>
      <c r="AQ78">
        <v>48.417893999999997</v>
      </c>
      <c r="AR78">
        <v>34.109183999999999</v>
      </c>
      <c r="AS78">
        <v>23.378231</v>
      </c>
      <c r="AT78">
        <v>19.310005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2808.8346800000008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585.294307</v>
      </c>
      <c r="L79">
        <v>602.39476000000002</v>
      </c>
      <c r="M79">
        <v>50.688749999999999</v>
      </c>
      <c r="N79">
        <v>114.049688</v>
      </c>
      <c r="O79">
        <v>119.39916100000001</v>
      </c>
      <c r="P79">
        <v>114.41175</v>
      </c>
      <c r="Q79">
        <v>10.533605</v>
      </c>
      <c r="R79">
        <v>40.927641999999999</v>
      </c>
      <c r="S79">
        <v>25.479641999999998</v>
      </c>
      <c r="T79">
        <v>0</v>
      </c>
      <c r="U79">
        <v>404.32243499999998</v>
      </c>
      <c r="V79">
        <v>8.7232920000000007</v>
      </c>
      <c r="W79">
        <v>44.798312000000003</v>
      </c>
      <c r="X79">
        <v>142.42633599999999</v>
      </c>
      <c r="Y79">
        <v>0</v>
      </c>
      <c r="Z79">
        <v>18.887497</v>
      </c>
      <c r="AA79">
        <v>40.693970999999998</v>
      </c>
      <c r="AB79">
        <v>38.147021000000002</v>
      </c>
      <c r="AC79">
        <v>28.060141000000002</v>
      </c>
      <c r="AD79">
        <v>22.192404</v>
      </c>
      <c r="AE79">
        <v>31.820663</v>
      </c>
      <c r="AF79">
        <v>24.275566000000001</v>
      </c>
      <c r="AG79">
        <v>41.658622000000001</v>
      </c>
      <c r="AH79">
        <v>90.335656</v>
      </c>
      <c r="AI79">
        <v>0</v>
      </c>
      <c r="AJ79">
        <v>0</v>
      </c>
      <c r="AK79">
        <v>51.581741000000001</v>
      </c>
      <c r="AL79">
        <v>12.341021</v>
      </c>
      <c r="AM79">
        <v>15.258808</v>
      </c>
      <c r="AN79">
        <v>0.646451</v>
      </c>
      <c r="AO79">
        <v>0</v>
      </c>
      <c r="AP79">
        <v>0</v>
      </c>
      <c r="AQ79">
        <v>48.417893999999997</v>
      </c>
      <c r="AR79">
        <v>34.109183999999999</v>
      </c>
      <c r="AS79">
        <v>23.378231</v>
      </c>
      <c r="AT79">
        <v>19.310005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2804.5645560000007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585.294307</v>
      </c>
      <c r="L80">
        <v>630.61642200000006</v>
      </c>
      <c r="M80">
        <v>50.688749999999999</v>
      </c>
      <c r="N80">
        <v>114.049688</v>
      </c>
      <c r="O80">
        <v>119.39916100000001</v>
      </c>
      <c r="P80">
        <v>114.41175</v>
      </c>
      <c r="Q80">
        <v>10.533605</v>
      </c>
      <c r="R80">
        <v>40.927641999999999</v>
      </c>
      <c r="S80">
        <v>25.479641999999998</v>
      </c>
      <c r="T80">
        <v>0</v>
      </c>
      <c r="U80">
        <v>404.32243499999998</v>
      </c>
      <c r="V80">
        <v>8.7232920000000007</v>
      </c>
      <c r="W80">
        <v>44.798312000000003</v>
      </c>
      <c r="X80">
        <v>142.42633599999999</v>
      </c>
      <c r="Y80">
        <v>0</v>
      </c>
      <c r="Z80">
        <v>6.2958319999999999</v>
      </c>
      <c r="AA80">
        <v>40.693970999999998</v>
      </c>
      <c r="AB80">
        <v>38.147021000000002</v>
      </c>
      <c r="AC80">
        <v>9.3439549999999993</v>
      </c>
      <c r="AD80">
        <v>7.6525530000000002</v>
      </c>
      <c r="AE80">
        <v>15.910332</v>
      </c>
      <c r="AF80">
        <v>16.278908999999999</v>
      </c>
      <c r="AG80">
        <v>41.658622000000001</v>
      </c>
      <c r="AH80">
        <v>90.335656</v>
      </c>
      <c r="AI80">
        <v>0</v>
      </c>
      <c r="AJ80">
        <v>0</v>
      </c>
      <c r="AK80">
        <v>51.581741000000001</v>
      </c>
      <c r="AL80">
        <v>12.341021</v>
      </c>
      <c r="AM80">
        <v>15.258808</v>
      </c>
      <c r="AN80">
        <v>0.646451</v>
      </c>
      <c r="AO80">
        <v>0</v>
      </c>
      <c r="AP80">
        <v>0</v>
      </c>
      <c r="AQ80">
        <v>48.417893999999997</v>
      </c>
      <c r="AR80">
        <v>34.109183999999999</v>
      </c>
      <c r="AS80">
        <v>23.378231</v>
      </c>
      <c r="AT80">
        <v>19.310005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2763.0315280000009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585.294307</v>
      </c>
      <c r="L81">
        <v>630.61642200000006</v>
      </c>
      <c r="M81">
        <v>50.688749999999999</v>
      </c>
      <c r="N81">
        <v>114.049688</v>
      </c>
      <c r="O81">
        <v>119.39916100000001</v>
      </c>
      <c r="P81">
        <v>114.41175</v>
      </c>
      <c r="Q81">
        <v>10.533605</v>
      </c>
      <c r="R81">
        <v>40.927641999999999</v>
      </c>
      <c r="S81">
        <v>25.479641999999998</v>
      </c>
      <c r="T81">
        <v>0</v>
      </c>
      <c r="U81">
        <v>404.32243499999998</v>
      </c>
      <c r="V81">
        <v>8.7232920000000007</v>
      </c>
      <c r="W81">
        <v>44.798312000000003</v>
      </c>
      <c r="X81">
        <v>142.42633599999999</v>
      </c>
      <c r="Y81">
        <v>0</v>
      </c>
      <c r="Z81">
        <v>6.2958319999999999</v>
      </c>
      <c r="AA81">
        <v>40.693970999999998</v>
      </c>
      <c r="AB81">
        <v>38.147021000000002</v>
      </c>
      <c r="AC81">
        <v>0</v>
      </c>
      <c r="AD81">
        <v>0</v>
      </c>
      <c r="AE81">
        <v>15.910332</v>
      </c>
      <c r="AF81">
        <v>8.0918559999999999</v>
      </c>
      <c r="AG81">
        <v>41.658622000000001</v>
      </c>
      <c r="AH81">
        <v>67.751741999999993</v>
      </c>
      <c r="AI81">
        <v>0</v>
      </c>
      <c r="AJ81">
        <v>0</v>
      </c>
      <c r="AK81">
        <v>51.581741000000001</v>
      </c>
      <c r="AL81">
        <v>12.341021</v>
      </c>
      <c r="AM81">
        <v>15.258808</v>
      </c>
      <c r="AN81">
        <v>0.646451</v>
      </c>
      <c r="AO81">
        <v>0</v>
      </c>
      <c r="AP81">
        <v>0.247361</v>
      </c>
      <c r="AQ81">
        <v>36.313420000000001</v>
      </c>
      <c r="AR81">
        <v>34.109183999999999</v>
      </c>
      <c r="AS81">
        <v>27.274602999999999</v>
      </c>
      <c r="AT81">
        <v>19.310005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2707.3033120000005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585.294307</v>
      </c>
      <c r="L82">
        <v>602.39476000000002</v>
      </c>
      <c r="M82">
        <v>50.688749999999999</v>
      </c>
      <c r="N82">
        <v>114.049688</v>
      </c>
      <c r="O82">
        <v>119.39916100000001</v>
      </c>
      <c r="P82">
        <v>114.41175</v>
      </c>
      <c r="Q82">
        <v>10.533605</v>
      </c>
      <c r="R82">
        <v>40.927641999999999</v>
      </c>
      <c r="S82">
        <v>25.479641999999998</v>
      </c>
      <c r="T82">
        <v>0</v>
      </c>
      <c r="U82">
        <v>404.32243499999998</v>
      </c>
      <c r="V82">
        <v>8.7232920000000007</v>
      </c>
      <c r="W82">
        <v>44.798312000000003</v>
      </c>
      <c r="X82">
        <v>142.42633599999999</v>
      </c>
      <c r="Y82">
        <v>0</v>
      </c>
      <c r="Z82">
        <v>6.2958319999999999</v>
      </c>
      <c r="AA82">
        <v>27.129314000000001</v>
      </c>
      <c r="AB82">
        <v>12.715674</v>
      </c>
      <c r="AC82">
        <v>0</v>
      </c>
      <c r="AD82">
        <v>0</v>
      </c>
      <c r="AE82">
        <v>15.910332</v>
      </c>
      <c r="AF82">
        <v>0</v>
      </c>
      <c r="AG82">
        <v>41.658622000000001</v>
      </c>
      <c r="AH82">
        <v>45.167828</v>
      </c>
      <c r="AI82">
        <v>0</v>
      </c>
      <c r="AJ82">
        <v>0</v>
      </c>
      <c r="AK82">
        <v>51.581741000000001</v>
      </c>
      <c r="AL82">
        <v>12.341021</v>
      </c>
      <c r="AM82">
        <v>15.258808</v>
      </c>
      <c r="AN82">
        <v>0.646451</v>
      </c>
      <c r="AO82">
        <v>0</v>
      </c>
      <c r="AP82">
        <v>0.247361</v>
      </c>
      <c r="AQ82">
        <v>36.313420000000001</v>
      </c>
      <c r="AR82">
        <v>34.109183999999999</v>
      </c>
      <c r="AS82">
        <v>27.274602999999999</v>
      </c>
      <c r="AT82">
        <v>19.310005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2609.4098759999997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585.294307</v>
      </c>
      <c r="L83">
        <v>602.39476000000002</v>
      </c>
      <c r="M83">
        <v>56.845562000000001</v>
      </c>
      <c r="N83">
        <v>114.049688</v>
      </c>
      <c r="O83">
        <v>119.39916100000001</v>
      </c>
      <c r="P83">
        <v>114.41175</v>
      </c>
      <c r="Q83">
        <v>10.533605</v>
      </c>
      <c r="R83">
        <v>40.927641999999999</v>
      </c>
      <c r="S83">
        <v>25.479641999999998</v>
      </c>
      <c r="T83">
        <v>0</v>
      </c>
      <c r="U83">
        <v>404.32243499999998</v>
      </c>
      <c r="V83">
        <v>8.7232920000000007</v>
      </c>
      <c r="W83">
        <v>44.798312000000003</v>
      </c>
      <c r="X83">
        <v>142.42633599999999</v>
      </c>
      <c r="Y83">
        <v>0</v>
      </c>
      <c r="Z83">
        <v>6.2958319999999999</v>
      </c>
      <c r="AA83">
        <v>27.129314000000001</v>
      </c>
      <c r="AB83">
        <v>0</v>
      </c>
      <c r="AC83">
        <v>0</v>
      </c>
      <c r="AD83">
        <v>0</v>
      </c>
      <c r="AE83">
        <v>15.910332</v>
      </c>
      <c r="AF83">
        <v>0</v>
      </c>
      <c r="AG83">
        <v>41.658622000000001</v>
      </c>
      <c r="AH83">
        <v>22.583914</v>
      </c>
      <c r="AI83">
        <v>0</v>
      </c>
      <c r="AJ83">
        <v>0</v>
      </c>
      <c r="AK83">
        <v>51.581741000000001</v>
      </c>
      <c r="AL83">
        <v>12.341021</v>
      </c>
      <c r="AM83">
        <v>15.258808</v>
      </c>
      <c r="AN83">
        <v>0.646451</v>
      </c>
      <c r="AO83">
        <v>0</v>
      </c>
      <c r="AP83">
        <v>0.247361</v>
      </c>
      <c r="AQ83">
        <v>24.208946999999998</v>
      </c>
      <c r="AR83">
        <v>34.109183999999999</v>
      </c>
      <c r="AS83">
        <v>28.573392999999999</v>
      </c>
      <c r="AT83">
        <v>19.310005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2569.461417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581.13396699999998</v>
      </c>
      <c r="L84">
        <v>526.60783800000002</v>
      </c>
      <c r="M84">
        <v>66.189758999999995</v>
      </c>
      <c r="N84">
        <v>114.049688</v>
      </c>
      <c r="O84">
        <v>119.39916100000001</v>
      </c>
      <c r="P84">
        <v>114.41175</v>
      </c>
      <c r="Q84">
        <v>9.6539380000000001</v>
      </c>
      <c r="R84">
        <v>40.927641999999999</v>
      </c>
      <c r="S84">
        <v>25.479641999999998</v>
      </c>
      <c r="T84">
        <v>0</v>
      </c>
      <c r="U84">
        <v>404.32243499999998</v>
      </c>
      <c r="V84">
        <v>8.7232920000000007</v>
      </c>
      <c r="W84">
        <v>44.798312000000003</v>
      </c>
      <c r="X84">
        <v>142.42633599999999</v>
      </c>
      <c r="Y84">
        <v>0</v>
      </c>
      <c r="Z84">
        <v>6.2958319999999999</v>
      </c>
      <c r="AA84">
        <v>27.129314000000001</v>
      </c>
      <c r="AB84">
        <v>0</v>
      </c>
      <c r="AC84">
        <v>0</v>
      </c>
      <c r="AD84">
        <v>0</v>
      </c>
      <c r="AE84">
        <v>15.910332</v>
      </c>
      <c r="AF84">
        <v>0</v>
      </c>
      <c r="AG84">
        <v>41.658622000000001</v>
      </c>
      <c r="AH84">
        <v>22.583914</v>
      </c>
      <c r="AI84">
        <v>0</v>
      </c>
      <c r="AJ84">
        <v>0</v>
      </c>
      <c r="AK84">
        <v>51.581741000000001</v>
      </c>
      <c r="AL84">
        <v>12.341021</v>
      </c>
      <c r="AM84">
        <v>15.258808</v>
      </c>
      <c r="AN84">
        <v>0.646451</v>
      </c>
      <c r="AO84">
        <v>0</v>
      </c>
      <c r="AP84">
        <v>0.247361</v>
      </c>
      <c r="AQ84">
        <v>24.208946999999998</v>
      </c>
      <c r="AR84">
        <v>34.109183999999999</v>
      </c>
      <c r="AS84">
        <v>28.573392999999999</v>
      </c>
      <c r="AT84">
        <v>19.310005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2497.978685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581.13396699999998</v>
      </c>
      <c r="L85">
        <v>487.98783800000001</v>
      </c>
      <c r="M85">
        <v>69.998750000000001</v>
      </c>
      <c r="N85">
        <v>114.049688</v>
      </c>
      <c r="O85">
        <v>119.39916100000001</v>
      </c>
      <c r="P85">
        <v>114.41175</v>
      </c>
      <c r="Q85">
        <v>9.6539380000000001</v>
      </c>
      <c r="R85">
        <v>40.927641999999999</v>
      </c>
      <c r="S85">
        <v>25.479641999999998</v>
      </c>
      <c r="T85">
        <v>0</v>
      </c>
      <c r="U85">
        <v>404.32243499999998</v>
      </c>
      <c r="V85">
        <v>8.7232920000000007</v>
      </c>
      <c r="W85">
        <v>44.798312000000003</v>
      </c>
      <c r="X85">
        <v>142.42633599999999</v>
      </c>
      <c r="Y85">
        <v>0</v>
      </c>
      <c r="Z85">
        <v>6.2958319999999999</v>
      </c>
      <c r="AA85">
        <v>27.129314000000001</v>
      </c>
      <c r="AB85">
        <v>0</v>
      </c>
      <c r="AC85">
        <v>0</v>
      </c>
      <c r="AD85">
        <v>0</v>
      </c>
      <c r="AE85">
        <v>15.910332</v>
      </c>
      <c r="AF85">
        <v>0</v>
      </c>
      <c r="AG85">
        <v>41.658622000000001</v>
      </c>
      <c r="AH85">
        <v>0</v>
      </c>
      <c r="AI85">
        <v>0</v>
      </c>
      <c r="AJ85">
        <v>0</v>
      </c>
      <c r="AK85">
        <v>51.581741000000001</v>
      </c>
      <c r="AL85">
        <v>12.341021</v>
      </c>
      <c r="AM85">
        <v>15.258808</v>
      </c>
      <c r="AN85">
        <v>0.646451</v>
      </c>
      <c r="AO85">
        <v>0</v>
      </c>
      <c r="AP85">
        <v>0.247361</v>
      </c>
      <c r="AQ85">
        <v>24.208946999999998</v>
      </c>
      <c r="AR85">
        <v>34.109183999999999</v>
      </c>
      <c r="AS85">
        <v>28.573392999999999</v>
      </c>
      <c r="AT85">
        <v>19.310005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2440.5837619999998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581.13396699999998</v>
      </c>
      <c r="L86">
        <v>466.336319</v>
      </c>
      <c r="M86">
        <v>69.998750000000001</v>
      </c>
      <c r="N86">
        <v>114.049688</v>
      </c>
      <c r="O86">
        <v>119.39916100000001</v>
      </c>
      <c r="P86">
        <v>114.41175</v>
      </c>
      <c r="Q86">
        <v>9.6539380000000001</v>
      </c>
      <c r="R86">
        <v>40.927641999999999</v>
      </c>
      <c r="S86">
        <v>25.479641999999998</v>
      </c>
      <c r="T86">
        <v>0</v>
      </c>
      <c r="U86">
        <v>404.32243499999998</v>
      </c>
      <c r="V86">
        <v>8.7232920000000007</v>
      </c>
      <c r="W86">
        <v>44.798312000000003</v>
      </c>
      <c r="X86">
        <v>142.42633599999999</v>
      </c>
      <c r="Y86">
        <v>0</v>
      </c>
      <c r="Z86">
        <v>6.2958319999999999</v>
      </c>
      <c r="AA86">
        <v>27.129314000000001</v>
      </c>
      <c r="AB86">
        <v>0</v>
      </c>
      <c r="AC86">
        <v>0</v>
      </c>
      <c r="AD86">
        <v>0</v>
      </c>
      <c r="AE86">
        <v>15.910332</v>
      </c>
      <c r="AF86">
        <v>0</v>
      </c>
      <c r="AG86">
        <v>41.658622000000001</v>
      </c>
      <c r="AH86">
        <v>0</v>
      </c>
      <c r="AI86">
        <v>0</v>
      </c>
      <c r="AJ86">
        <v>0</v>
      </c>
      <c r="AK86">
        <v>51.581741000000001</v>
      </c>
      <c r="AL86">
        <v>12.341021</v>
      </c>
      <c r="AM86">
        <v>15.258808</v>
      </c>
      <c r="AN86">
        <v>0.646451</v>
      </c>
      <c r="AO86">
        <v>0</v>
      </c>
      <c r="AP86">
        <v>0.247361</v>
      </c>
      <c r="AQ86">
        <v>24.208946999999998</v>
      </c>
      <c r="AR86">
        <v>34.109183999999999</v>
      </c>
      <c r="AS86">
        <v>28.573392999999999</v>
      </c>
      <c r="AT86">
        <v>19.310005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2418.9322429999997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581.13396699999998</v>
      </c>
      <c r="L87">
        <v>523.03587200000004</v>
      </c>
      <c r="M87">
        <v>69.998750000000001</v>
      </c>
      <c r="N87">
        <v>114.049688</v>
      </c>
      <c r="O87">
        <v>119.39916100000001</v>
      </c>
      <c r="P87">
        <v>114.41175</v>
      </c>
      <c r="Q87">
        <v>10.198383</v>
      </c>
      <c r="R87">
        <v>35.129524000000004</v>
      </c>
      <c r="S87">
        <v>22.007221000000001</v>
      </c>
      <c r="T87">
        <v>0</v>
      </c>
      <c r="U87">
        <v>404.32243499999998</v>
      </c>
      <c r="V87">
        <v>8.7232920000000007</v>
      </c>
      <c r="W87">
        <v>44.798312000000003</v>
      </c>
      <c r="X87">
        <v>142.42633599999999</v>
      </c>
      <c r="Y87">
        <v>0</v>
      </c>
      <c r="Z87">
        <v>6.2958319999999999</v>
      </c>
      <c r="AA87">
        <v>27.129314000000001</v>
      </c>
      <c r="AB87">
        <v>0</v>
      </c>
      <c r="AC87">
        <v>0</v>
      </c>
      <c r="AD87">
        <v>0</v>
      </c>
      <c r="AE87">
        <v>15.910332</v>
      </c>
      <c r="AF87">
        <v>0</v>
      </c>
      <c r="AG87">
        <v>41.658622000000001</v>
      </c>
      <c r="AH87">
        <v>0</v>
      </c>
      <c r="AI87">
        <v>0</v>
      </c>
      <c r="AJ87">
        <v>0</v>
      </c>
      <c r="AK87">
        <v>51.581741000000001</v>
      </c>
      <c r="AL87">
        <v>24.682041999999999</v>
      </c>
      <c r="AM87">
        <v>15.258808</v>
      </c>
      <c r="AN87">
        <v>0.646451</v>
      </c>
      <c r="AO87">
        <v>0</v>
      </c>
      <c r="AP87">
        <v>0.61840300000000004</v>
      </c>
      <c r="AQ87">
        <v>24.208946999999998</v>
      </c>
      <c r="AR87">
        <v>34.109183999999999</v>
      </c>
      <c r="AS87">
        <v>28.573392999999999</v>
      </c>
      <c r="AT87">
        <v>19.310005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2479.6177649999995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581.13396699999998</v>
      </c>
      <c r="L88">
        <v>530.25501399999996</v>
      </c>
      <c r="M88">
        <v>69.998750000000001</v>
      </c>
      <c r="N88">
        <v>114.049688</v>
      </c>
      <c r="O88">
        <v>119.39916100000001</v>
      </c>
      <c r="P88">
        <v>114.41175</v>
      </c>
      <c r="Q88">
        <v>10.533605</v>
      </c>
      <c r="R88">
        <v>40.927641999999999</v>
      </c>
      <c r="S88">
        <v>25.479641999999998</v>
      </c>
      <c r="T88">
        <v>0</v>
      </c>
      <c r="U88">
        <v>404.32243499999998</v>
      </c>
      <c r="V88">
        <v>8.7232920000000007</v>
      </c>
      <c r="W88">
        <v>44.798312000000003</v>
      </c>
      <c r="X88">
        <v>142.42633599999999</v>
      </c>
      <c r="Y88">
        <v>0</v>
      </c>
      <c r="Z88">
        <v>6.2958319999999999</v>
      </c>
      <c r="AA88">
        <v>13.564657</v>
      </c>
      <c r="AB88">
        <v>0</v>
      </c>
      <c r="AC88">
        <v>0</v>
      </c>
      <c r="AD88">
        <v>0</v>
      </c>
      <c r="AE88">
        <v>15.910332</v>
      </c>
      <c r="AF88">
        <v>0</v>
      </c>
      <c r="AG88">
        <v>41.658622000000001</v>
      </c>
      <c r="AH88">
        <v>0</v>
      </c>
      <c r="AI88">
        <v>0</v>
      </c>
      <c r="AJ88">
        <v>0</v>
      </c>
      <c r="AK88">
        <v>51.581741000000001</v>
      </c>
      <c r="AL88">
        <v>24.682041999999999</v>
      </c>
      <c r="AM88">
        <v>15.258808</v>
      </c>
      <c r="AN88">
        <v>0.646451</v>
      </c>
      <c r="AO88">
        <v>0</v>
      </c>
      <c r="AP88">
        <v>0.61840300000000004</v>
      </c>
      <c r="AQ88">
        <v>12.043647</v>
      </c>
      <c r="AR88">
        <v>34.109183999999999</v>
      </c>
      <c r="AS88">
        <v>28.573392999999999</v>
      </c>
      <c r="AT88">
        <v>19.310005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2470.7127109999997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581.13396699999998</v>
      </c>
      <c r="L89">
        <v>420.41249199999999</v>
      </c>
      <c r="M89">
        <v>69.998750000000001</v>
      </c>
      <c r="N89">
        <v>114.049688</v>
      </c>
      <c r="O89">
        <v>119.39916100000001</v>
      </c>
      <c r="P89">
        <v>114.41175</v>
      </c>
      <c r="Q89">
        <v>10.533605</v>
      </c>
      <c r="R89">
        <v>40.927641999999999</v>
      </c>
      <c r="S89">
        <v>25.479641999999998</v>
      </c>
      <c r="T89">
        <v>0</v>
      </c>
      <c r="U89">
        <v>404.32243499999998</v>
      </c>
      <c r="V89">
        <v>8.7232920000000007</v>
      </c>
      <c r="W89">
        <v>44.798312000000003</v>
      </c>
      <c r="X89">
        <v>142.42633599999999</v>
      </c>
      <c r="Y89">
        <v>0</v>
      </c>
      <c r="Z89">
        <v>6.2958319999999999</v>
      </c>
      <c r="AA89">
        <v>9.6868619999999996</v>
      </c>
      <c r="AB89">
        <v>0</v>
      </c>
      <c r="AC89">
        <v>0</v>
      </c>
      <c r="AD89">
        <v>0</v>
      </c>
      <c r="AE89">
        <v>15.910332</v>
      </c>
      <c r="AF89">
        <v>0</v>
      </c>
      <c r="AG89">
        <v>41.658622000000001</v>
      </c>
      <c r="AH89">
        <v>0</v>
      </c>
      <c r="AI89">
        <v>0</v>
      </c>
      <c r="AJ89">
        <v>0</v>
      </c>
      <c r="AK89">
        <v>51.581741000000001</v>
      </c>
      <c r="AL89">
        <v>24.682041999999999</v>
      </c>
      <c r="AM89">
        <v>15.258808</v>
      </c>
      <c r="AN89">
        <v>0.646451</v>
      </c>
      <c r="AO89">
        <v>0</v>
      </c>
      <c r="AP89">
        <v>0.61840300000000004</v>
      </c>
      <c r="AQ89">
        <v>12.043647</v>
      </c>
      <c r="AR89">
        <v>34.109183999999999</v>
      </c>
      <c r="AS89">
        <v>28.573392999999999</v>
      </c>
      <c r="AT89">
        <v>19.310005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2356.9923939999994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581.13396699999998</v>
      </c>
      <c r="L90">
        <v>420.41249199999999</v>
      </c>
      <c r="M90">
        <v>69.998750000000001</v>
      </c>
      <c r="N90">
        <v>114.049688</v>
      </c>
      <c r="O90">
        <v>119.39916100000001</v>
      </c>
      <c r="P90">
        <v>114.41175</v>
      </c>
      <c r="Q90">
        <v>9.3187160000000002</v>
      </c>
      <c r="R90">
        <v>35.129524000000004</v>
      </c>
      <c r="S90">
        <v>22.007221000000001</v>
      </c>
      <c r="T90">
        <v>0</v>
      </c>
      <c r="U90">
        <v>404.32243499999998</v>
      </c>
      <c r="V90">
        <v>8.7232920000000007</v>
      </c>
      <c r="W90">
        <v>44.798312000000003</v>
      </c>
      <c r="X90">
        <v>142.42633599999999</v>
      </c>
      <c r="Y90">
        <v>0</v>
      </c>
      <c r="Z90">
        <v>6.2958319999999999</v>
      </c>
      <c r="AA90">
        <v>0</v>
      </c>
      <c r="AB90">
        <v>0</v>
      </c>
      <c r="AC90">
        <v>0</v>
      </c>
      <c r="AD90">
        <v>0</v>
      </c>
      <c r="AE90">
        <v>15.910332</v>
      </c>
      <c r="AF90">
        <v>0</v>
      </c>
      <c r="AG90">
        <v>41.658622000000001</v>
      </c>
      <c r="AH90">
        <v>0</v>
      </c>
      <c r="AI90">
        <v>0</v>
      </c>
      <c r="AJ90">
        <v>0</v>
      </c>
      <c r="AK90">
        <v>51.581741000000001</v>
      </c>
      <c r="AL90">
        <v>24.682041999999999</v>
      </c>
      <c r="AM90">
        <v>15.258808</v>
      </c>
      <c r="AN90">
        <v>0.646451</v>
      </c>
      <c r="AO90">
        <v>0</v>
      </c>
      <c r="AP90">
        <v>0.61840300000000004</v>
      </c>
      <c r="AQ90">
        <v>12.043647</v>
      </c>
      <c r="AR90">
        <v>34.109183999999999</v>
      </c>
      <c r="AS90">
        <v>28.573392999999999</v>
      </c>
      <c r="AT90">
        <v>19.310005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2336.8201039999994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537.45923600000003</v>
      </c>
      <c r="L91">
        <v>405.28870699999999</v>
      </c>
      <c r="M91">
        <v>76.155562000000003</v>
      </c>
      <c r="N91">
        <v>114.049688</v>
      </c>
      <c r="O91">
        <v>119.39916100000001</v>
      </c>
      <c r="P91">
        <v>121.049162</v>
      </c>
      <c r="Q91">
        <v>9.6539380000000001</v>
      </c>
      <c r="R91">
        <v>39.532539</v>
      </c>
      <c r="S91">
        <v>24.947931000000001</v>
      </c>
      <c r="T91">
        <v>0</v>
      </c>
      <c r="U91">
        <v>404.32243499999998</v>
      </c>
      <c r="V91">
        <v>8.7232920000000007</v>
      </c>
      <c r="W91">
        <v>44.798312000000003</v>
      </c>
      <c r="X91">
        <v>142.42633599999999</v>
      </c>
      <c r="Y91">
        <v>0</v>
      </c>
      <c r="Z91">
        <v>12.591665000000001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41.658622000000001</v>
      </c>
      <c r="AH91">
        <v>0</v>
      </c>
      <c r="AI91">
        <v>0</v>
      </c>
      <c r="AJ91">
        <v>0</v>
      </c>
      <c r="AK91">
        <v>51.581741000000001</v>
      </c>
      <c r="AL91">
        <v>24.682041999999999</v>
      </c>
      <c r="AM91">
        <v>15.258808</v>
      </c>
      <c r="AN91">
        <v>0.646451</v>
      </c>
      <c r="AO91">
        <v>0</v>
      </c>
      <c r="AP91">
        <v>0.61840300000000004</v>
      </c>
      <c r="AQ91">
        <v>0</v>
      </c>
      <c r="AR91">
        <v>34.109183999999999</v>
      </c>
      <c r="AS91">
        <v>28.573392999999999</v>
      </c>
      <c r="AT91">
        <v>19.310005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2276.8366129999995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491.43950000000001</v>
      </c>
      <c r="L92">
        <v>385.97870699999999</v>
      </c>
      <c r="M92">
        <v>79.647137000000001</v>
      </c>
      <c r="N92">
        <v>114.049688</v>
      </c>
      <c r="O92">
        <v>119.39916100000001</v>
      </c>
      <c r="P92">
        <v>121.049176</v>
      </c>
      <c r="Q92">
        <v>9.6539380000000001</v>
      </c>
      <c r="R92">
        <v>40.927641999999999</v>
      </c>
      <c r="S92">
        <v>25.479641999999998</v>
      </c>
      <c r="T92">
        <v>0</v>
      </c>
      <c r="U92">
        <v>404.32243499999998</v>
      </c>
      <c r="V92">
        <v>8.7232920000000007</v>
      </c>
      <c r="W92">
        <v>44.798312000000003</v>
      </c>
      <c r="X92">
        <v>142.42633599999999</v>
      </c>
      <c r="Y92">
        <v>0</v>
      </c>
      <c r="Z92">
        <v>12.591665000000001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41.658622000000001</v>
      </c>
      <c r="AH92">
        <v>0</v>
      </c>
      <c r="AI92">
        <v>0</v>
      </c>
      <c r="AJ92">
        <v>0</v>
      </c>
      <c r="AK92">
        <v>51.581741000000001</v>
      </c>
      <c r="AL92">
        <v>24.682041999999999</v>
      </c>
      <c r="AM92">
        <v>15.258808</v>
      </c>
      <c r="AN92">
        <v>0.646451</v>
      </c>
      <c r="AO92">
        <v>0</v>
      </c>
      <c r="AP92">
        <v>0.61840300000000004</v>
      </c>
      <c r="AQ92">
        <v>0</v>
      </c>
      <c r="AR92">
        <v>34.109183999999999</v>
      </c>
      <c r="AS92">
        <v>28.573392999999999</v>
      </c>
      <c r="AT92">
        <v>19.310005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2216.9252799999995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494.33600000000001</v>
      </c>
      <c r="L93">
        <v>385.97870699999999</v>
      </c>
      <c r="M93">
        <v>79.653750000000002</v>
      </c>
      <c r="N93">
        <v>114.049688</v>
      </c>
      <c r="O93">
        <v>119.39916100000001</v>
      </c>
      <c r="P93">
        <v>121.049176</v>
      </c>
      <c r="Q93">
        <v>9.6539380000000001</v>
      </c>
      <c r="R93">
        <v>36.665922999999999</v>
      </c>
      <c r="S93">
        <v>23.025165000000001</v>
      </c>
      <c r="T93">
        <v>0</v>
      </c>
      <c r="U93">
        <v>404.32243499999998</v>
      </c>
      <c r="V93">
        <v>8.7232920000000007</v>
      </c>
      <c r="W93">
        <v>44.798312000000003</v>
      </c>
      <c r="X93">
        <v>142.42633599999999</v>
      </c>
      <c r="Y93">
        <v>0</v>
      </c>
      <c r="Z93">
        <v>12.591665000000001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41.658622000000001</v>
      </c>
      <c r="AH93">
        <v>0</v>
      </c>
      <c r="AI93">
        <v>0</v>
      </c>
      <c r="AJ93">
        <v>0</v>
      </c>
      <c r="AK93">
        <v>51.581741000000001</v>
      </c>
      <c r="AL93">
        <v>24.682041999999999</v>
      </c>
      <c r="AM93">
        <v>15.258808</v>
      </c>
      <c r="AN93">
        <v>0.646451</v>
      </c>
      <c r="AO93">
        <v>0</v>
      </c>
      <c r="AP93">
        <v>0.61840300000000004</v>
      </c>
      <c r="AQ93">
        <v>0</v>
      </c>
      <c r="AR93">
        <v>34.109183999999999</v>
      </c>
      <c r="AS93">
        <v>28.573392999999999</v>
      </c>
      <c r="AT93">
        <v>19.310005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2213.1121969999995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494.33600000000001</v>
      </c>
      <c r="L94">
        <v>366.66870699999998</v>
      </c>
      <c r="M94">
        <v>79.653750000000002</v>
      </c>
      <c r="N94">
        <v>114.049688</v>
      </c>
      <c r="O94">
        <v>119.39916100000001</v>
      </c>
      <c r="P94">
        <v>121.049176</v>
      </c>
      <c r="Q94">
        <v>9.6539380000000001</v>
      </c>
      <c r="R94">
        <v>36.325006000000002</v>
      </c>
      <c r="S94">
        <v>22.869797999999999</v>
      </c>
      <c r="T94">
        <v>0</v>
      </c>
      <c r="U94">
        <v>404.32243499999998</v>
      </c>
      <c r="V94">
        <v>8.7232920000000007</v>
      </c>
      <c r="W94">
        <v>44.798312000000003</v>
      </c>
      <c r="X94">
        <v>142.42633599999999</v>
      </c>
      <c r="Y94">
        <v>0</v>
      </c>
      <c r="Z94">
        <v>12.591665000000001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41.658622000000001</v>
      </c>
      <c r="AH94">
        <v>0</v>
      </c>
      <c r="AI94">
        <v>0</v>
      </c>
      <c r="AJ94">
        <v>0</v>
      </c>
      <c r="AK94">
        <v>51.581741000000001</v>
      </c>
      <c r="AL94">
        <v>24.682041999999999</v>
      </c>
      <c r="AM94">
        <v>15.258808</v>
      </c>
      <c r="AN94">
        <v>0.646451</v>
      </c>
      <c r="AO94">
        <v>0</v>
      </c>
      <c r="AP94">
        <v>0.61840300000000004</v>
      </c>
      <c r="AQ94">
        <v>0</v>
      </c>
      <c r="AR94">
        <v>34.109183999999999</v>
      </c>
      <c r="AS94">
        <v>28.573392999999999</v>
      </c>
      <c r="AT94">
        <v>19.310005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2193.3059129999997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492.40499999999997</v>
      </c>
      <c r="L95">
        <v>354.612123</v>
      </c>
      <c r="M95">
        <v>85.668885000000003</v>
      </c>
      <c r="N95">
        <v>114.049688</v>
      </c>
      <c r="O95">
        <v>119.39916100000001</v>
      </c>
      <c r="P95">
        <v>121.049176</v>
      </c>
      <c r="Q95">
        <v>9.6539380000000001</v>
      </c>
      <c r="R95">
        <v>36.325006000000002</v>
      </c>
      <c r="S95">
        <v>22.869797999999999</v>
      </c>
      <c r="T95">
        <v>0</v>
      </c>
      <c r="U95">
        <v>404.32243499999998</v>
      </c>
      <c r="V95">
        <v>8.7232920000000007</v>
      </c>
      <c r="W95">
        <v>44.798312000000003</v>
      </c>
      <c r="X95">
        <v>142.42633599999999</v>
      </c>
      <c r="Y95">
        <v>0</v>
      </c>
      <c r="Z95">
        <v>12.591665000000001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41.658622000000001</v>
      </c>
      <c r="AH95">
        <v>0</v>
      </c>
      <c r="AI95">
        <v>0</v>
      </c>
      <c r="AJ95">
        <v>0</v>
      </c>
      <c r="AK95">
        <v>51.581741000000001</v>
      </c>
      <c r="AL95">
        <v>24.682041999999999</v>
      </c>
      <c r="AM95">
        <v>15.258808</v>
      </c>
      <c r="AN95">
        <v>0.646451</v>
      </c>
      <c r="AO95">
        <v>0</v>
      </c>
      <c r="AP95">
        <v>0.61840300000000004</v>
      </c>
      <c r="AQ95">
        <v>0</v>
      </c>
      <c r="AR95">
        <v>34.109183999999999</v>
      </c>
      <c r="AS95">
        <v>28.573392999999999</v>
      </c>
      <c r="AT95">
        <v>19.310005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2185.3334639999994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465.37099999999998</v>
      </c>
      <c r="L96">
        <v>325.64712300000002</v>
      </c>
      <c r="M96">
        <v>88.825159999999997</v>
      </c>
      <c r="N96">
        <v>114.049688</v>
      </c>
      <c r="O96">
        <v>119.39916100000001</v>
      </c>
      <c r="P96">
        <v>121.049176</v>
      </c>
      <c r="Q96">
        <v>9.6539380000000001</v>
      </c>
      <c r="R96">
        <v>36.325006000000002</v>
      </c>
      <c r="S96">
        <v>22.869797999999999</v>
      </c>
      <c r="T96">
        <v>0</v>
      </c>
      <c r="U96">
        <v>404.32243499999998</v>
      </c>
      <c r="V96">
        <v>8.7232920000000007</v>
      </c>
      <c r="W96">
        <v>44.798312000000003</v>
      </c>
      <c r="X96">
        <v>142.42633599999999</v>
      </c>
      <c r="Y96">
        <v>0</v>
      </c>
      <c r="Z96">
        <v>12.591665000000001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41.658622000000001</v>
      </c>
      <c r="AH96">
        <v>0</v>
      </c>
      <c r="AI96">
        <v>0</v>
      </c>
      <c r="AJ96">
        <v>0</v>
      </c>
      <c r="AK96">
        <v>51.581741000000001</v>
      </c>
      <c r="AL96">
        <v>24.682041999999999</v>
      </c>
      <c r="AM96">
        <v>15.258808</v>
      </c>
      <c r="AN96">
        <v>0.646451</v>
      </c>
      <c r="AO96">
        <v>0</v>
      </c>
      <c r="AP96">
        <v>0.61840300000000004</v>
      </c>
      <c r="AQ96">
        <v>0</v>
      </c>
      <c r="AR96">
        <v>34.109183999999999</v>
      </c>
      <c r="AS96">
        <v>28.573392999999999</v>
      </c>
      <c r="AT96">
        <v>19.310005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2132.4907389999994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442.19900000000001</v>
      </c>
      <c r="L97">
        <v>315.99212299999999</v>
      </c>
      <c r="M97">
        <v>88.825999999999993</v>
      </c>
      <c r="N97">
        <v>114.049688</v>
      </c>
      <c r="O97">
        <v>119.39916100000001</v>
      </c>
      <c r="P97">
        <v>121.049176</v>
      </c>
      <c r="Q97">
        <v>9.6539380000000001</v>
      </c>
      <c r="R97">
        <v>36.325006000000002</v>
      </c>
      <c r="S97">
        <v>22.869797999999999</v>
      </c>
      <c r="T97">
        <v>0</v>
      </c>
      <c r="U97">
        <v>404.32243499999998</v>
      </c>
      <c r="V97">
        <v>8.7232920000000007</v>
      </c>
      <c r="W97">
        <v>44.798312000000003</v>
      </c>
      <c r="X97">
        <v>142.42633599999999</v>
      </c>
      <c r="Y97">
        <v>0</v>
      </c>
      <c r="Z97">
        <v>12.591665000000001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41.658622000000001</v>
      </c>
      <c r="AH97">
        <v>0</v>
      </c>
      <c r="AI97">
        <v>0</v>
      </c>
      <c r="AJ97">
        <v>0</v>
      </c>
      <c r="AK97">
        <v>51.581741000000001</v>
      </c>
      <c r="AL97">
        <v>24.682041999999999</v>
      </c>
      <c r="AM97">
        <v>15.258808</v>
      </c>
      <c r="AN97">
        <v>0.646451</v>
      </c>
      <c r="AO97">
        <v>0</v>
      </c>
      <c r="AP97">
        <v>6.4313890000000002</v>
      </c>
      <c r="AQ97">
        <v>0</v>
      </c>
      <c r="AR97">
        <v>34.109183999999999</v>
      </c>
      <c r="AS97">
        <v>20.780650000000001</v>
      </c>
      <c r="AT97">
        <v>19.255244999999999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2097.6300619999997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418.06150000000002</v>
      </c>
      <c r="L98">
        <v>306.33712300000002</v>
      </c>
      <c r="M98">
        <v>88.825999999999993</v>
      </c>
      <c r="N98">
        <v>114.049688</v>
      </c>
      <c r="O98">
        <v>119.39916100000001</v>
      </c>
      <c r="P98">
        <v>121.049176</v>
      </c>
      <c r="Q98">
        <v>9.6539380000000001</v>
      </c>
      <c r="R98">
        <v>36.325006000000002</v>
      </c>
      <c r="S98">
        <v>22.869797999999999</v>
      </c>
      <c r="T98">
        <v>0</v>
      </c>
      <c r="U98">
        <v>404.32243499999998</v>
      </c>
      <c r="V98">
        <v>8.7232920000000007</v>
      </c>
      <c r="W98">
        <v>44.798312000000003</v>
      </c>
      <c r="X98">
        <v>142.42633599999999</v>
      </c>
      <c r="Y98">
        <v>0</v>
      </c>
      <c r="Z98">
        <v>12.591665000000001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41.658622000000001</v>
      </c>
      <c r="AH98">
        <v>0</v>
      </c>
      <c r="AI98">
        <v>0</v>
      </c>
      <c r="AJ98">
        <v>0</v>
      </c>
      <c r="AK98">
        <v>51.581741000000001</v>
      </c>
      <c r="AL98">
        <v>24.682041999999999</v>
      </c>
      <c r="AM98">
        <v>15.258808</v>
      </c>
      <c r="AN98">
        <v>0.646451</v>
      </c>
      <c r="AO98">
        <v>0</v>
      </c>
      <c r="AP98">
        <v>6.4313890000000002</v>
      </c>
      <c r="AQ98">
        <v>0</v>
      </c>
      <c r="AR98">
        <v>34.109183999999999</v>
      </c>
      <c r="AS98">
        <v>20.780650000000001</v>
      </c>
      <c r="AT98">
        <v>18.620714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2063.2030309999996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11.294271880750005</v>
      </c>
      <c r="L99">
        <f t="shared" si="2"/>
        <v>10.394760559500003</v>
      </c>
      <c r="M99">
        <f t="shared" si="2"/>
        <v>1.6023753912499998</v>
      </c>
      <c r="N99">
        <f t="shared" si="2"/>
        <v>2.7371925119999956</v>
      </c>
      <c r="O99">
        <f t="shared" si="2"/>
        <v>2.8655798639999976</v>
      </c>
      <c r="P99">
        <f t="shared" si="2"/>
        <v>2.8028539312499996</v>
      </c>
      <c r="Q99">
        <f t="shared" si="2"/>
        <v>0.22181733975000009</v>
      </c>
      <c r="R99">
        <f t="shared" si="2"/>
        <v>0.84343047800000059</v>
      </c>
      <c r="S99">
        <f t="shared" si="2"/>
        <v>0.51203772425000027</v>
      </c>
      <c r="T99">
        <f t="shared" si="2"/>
        <v>0</v>
      </c>
      <c r="U99">
        <f t="shared" si="2"/>
        <v>8.5405827349999939</v>
      </c>
      <c r="V99">
        <f t="shared" si="2"/>
        <v>0.20996486650000021</v>
      </c>
      <c r="W99">
        <f t="shared" si="2"/>
        <v>1.0642035004999986</v>
      </c>
      <c r="X99">
        <f t="shared" si="2"/>
        <v>3.390438771000007</v>
      </c>
      <c r="Y99">
        <f t="shared" si="2"/>
        <v>0</v>
      </c>
      <c r="Z99">
        <f t="shared" si="2"/>
        <v>0.26757287550000031</v>
      </c>
      <c r="AA99">
        <f t="shared" si="2"/>
        <v>0.29745300525000012</v>
      </c>
      <c r="AB99">
        <f t="shared" si="2"/>
        <v>0.22095413549999998</v>
      </c>
      <c r="AC99">
        <f t="shared" si="2"/>
        <v>0.12622821874999995</v>
      </c>
      <c r="AD99">
        <f t="shared" si="2"/>
        <v>9.0649591750000008E-2</v>
      </c>
      <c r="AE99">
        <f t="shared" si="2"/>
        <v>0.33013938600000003</v>
      </c>
      <c r="AF99">
        <f t="shared" si="2"/>
        <v>0.23266465200000011</v>
      </c>
      <c r="AG99">
        <f t="shared" si="2"/>
        <v>0.99980692799999871</v>
      </c>
      <c r="AH99">
        <f t="shared" si="2"/>
        <v>0.60345681125000006</v>
      </c>
      <c r="AI99">
        <f t="shared" si="2"/>
        <v>0</v>
      </c>
      <c r="AJ99">
        <f t="shared" si="2"/>
        <v>0</v>
      </c>
      <c r="AK99">
        <f t="shared" si="2"/>
        <v>1.2379617839999995</v>
      </c>
      <c r="AL99">
        <f t="shared" si="2"/>
        <v>0.65940319024999972</v>
      </c>
      <c r="AM99">
        <f t="shared" si="2"/>
        <v>0.36621139200000064</v>
      </c>
      <c r="AN99">
        <f t="shared" si="2"/>
        <v>1.5514823999999984E-2</v>
      </c>
      <c r="AO99">
        <f t="shared" si="2"/>
        <v>0</v>
      </c>
      <c r="AP99">
        <f t="shared" si="2"/>
        <v>2.03454515E-2</v>
      </c>
      <c r="AQ99">
        <f t="shared" si="2"/>
        <v>0.38124529524999978</v>
      </c>
      <c r="AR99">
        <f t="shared" si="2"/>
        <v>0.82608179999999876</v>
      </c>
      <c r="AS99">
        <f t="shared" si="2"/>
        <v>0.64043364600000008</v>
      </c>
      <c r="AT99">
        <f t="shared" si="2"/>
        <v>0.45174122150000068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54.24737376225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Q3" activePane="bottomRight" state="frozen"/>
      <selection sqref="A1:D35"/>
      <selection pane="topRight" sqref="A1:D35"/>
      <selection pane="bottomLeft" sqref="A1:D35"/>
      <selection pane="bottomRight" activeCell="R3" sqref="R3:R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45370</v>
      </c>
      <c r="B1" s="34" t="s">
        <v>492</v>
      </c>
      <c r="C1" s="34" t="s">
        <v>493</v>
      </c>
      <c r="D1" s="93" t="s">
        <v>314</v>
      </c>
      <c r="E1" s="34" t="s">
        <v>494</v>
      </c>
      <c r="F1" s="34"/>
      <c r="G1" s="34"/>
      <c r="H1" s="34"/>
      <c r="I1" s="34"/>
      <c r="J1" s="37" t="s">
        <v>495</v>
      </c>
      <c r="K1" s="37" t="s">
        <v>496</v>
      </c>
      <c r="L1" s="37" t="s">
        <v>497</v>
      </c>
      <c r="M1" t="s">
        <v>498</v>
      </c>
      <c r="N1" t="s">
        <v>499</v>
      </c>
      <c r="O1" t="s">
        <v>500</v>
      </c>
      <c r="P1" t="s">
        <v>501</v>
      </c>
      <c r="Q1" t="s">
        <v>502</v>
      </c>
      <c r="R1" s="93" t="s">
        <v>503</v>
      </c>
      <c r="S1" s="93" t="s">
        <v>504</v>
      </c>
      <c r="T1" s="93" t="s">
        <v>505</v>
      </c>
      <c r="U1" t="s">
        <v>506</v>
      </c>
      <c r="V1" t="s">
        <v>338</v>
      </c>
      <c r="W1" t="s">
        <v>507</v>
      </c>
      <c r="X1" t="s">
        <v>508</v>
      </c>
      <c r="Y1" t="s">
        <v>509</v>
      </c>
      <c r="Z1" t="s">
        <v>510</v>
      </c>
      <c r="AA1" t="s">
        <v>511</v>
      </c>
      <c r="AB1" t="s">
        <v>512</v>
      </c>
      <c r="AC1" t="s">
        <v>513</v>
      </c>
      <c r="AD1" s="149" t="s">
        <v>514</v>
      </c>
      <c r="AE1" s="149" t="s">
        <v>522</v>
      </c>
      <c r="AF1" s="149" t="s">
        <v>521</v>
      </c>
      <c r="AG1" s="66" t="s">
        <v>515</v>
      </c>
      <c r="AH1" s="66" t="s">
        <v>516</v>
      </c>
      <c r="AI1" s="66" t="s">
        <v>517</v>
      </c>
      <c r="AJ1" t="s">
        <v>518</v>
      </c>
      <c r="AK1" s="148" t="s">
        <v>519</v>
      </c>
      <c r="AL1" s="148" t="s">
        <v>520</v>
      </c>
    </row>
    <row r="2" spans="1:38">
      <c r="A2" s="25" t="s">
        <v>44</v>
      </c>
      <c r="B2" s="34" t="s">
        <v>492</v>
      </c>
      <c r="C2" s="34" t="s">
        <v>493</v>
      </c>
      <c r="D2" s="93"/>
      <c r="E2" s="34" t="s">
        <v>494</v>
      </c>
      <c r="F2" s="34"/>
      <c r="G2" s="34"/>
      <c r="H2" s="34"/>
      <c r="I2" s="34"/>
      <c r="J2" s="37" t="s">
        <v>495</v>
      </c>
      <c r="K2" s="37" t="s">
        <v>496</v>
      </c>
      <c r="L2" s="37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s="93" t="s">
        <v>503</v>
      </c>
      <c r="S2" s="93" t="s">
        <v>504</v>
      </c>
      <c r="T2" s="93" t="s">
        <v>505</v>
      </c>
      <c r="U2" t="s">
        <v>506</v>
      </c>
      <c r="V2" t="s">
        <v>338</v>
      </c>
      <c r="W2" t="s">
        <v>507</v>
      </c>
      <c r="X2" t="s">
        <v>508</v>
      </c>
      <c r="Y2" t="s">
        <v>509</v>
      </c>
      <c r="Z2" t="s">
        <v>510</v>
      </c>
      <c r="AA2" t="s">
        <v>511</v>
      </c>
      <c r="AB2" t="s">
        <v>512</v>
      </c>
      <c r="AC2" t="s">
        <v>513</v>
      </c>
      <c r="AD2" t="s">
        <v>514</v>
      </c>
      <c r="AE2" t="s">
        <v>522</v>
      </c>
      <c r="AF2" t="s">
        <v>521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</row>
    <row r="3" spans="1:38">
      <c r="A3" t="s">
        <v>45</v>
      </c>
      <c r="B3" s="34">
        <v>130.63</v>
      </c>
      <c r="C3" s="34">
        <v>87.09</v>
      </c>
      <c r="D3" s="93">
        <f>R3+S3+T3</f>
        <v>0</v>
      </c>
      <c r="E3" s="34">
        <v>0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33.119999999999997</v>
      </c>
      <c r="N3">
        <v>271.55</v>
      </c>
      <c r="O3">
        <v>100.05</v>
      </c>
      <c r="P3">
        <v>1.55</v>
      </c>
      <c r="Q3">
        <v>7.41</v>
      </c>
      <c r="R3" s="93">
        <v>0</v>
      </c>
      <c r="S3" s="93">
        <v>0</v>
      </c>
      <c r="T3" s="93">
        <v>0</v>
      </c>
      <c r="U3">
        <v>1.46</v>
      </c>
      <c r="V3">
        <v>0</v>
      </c>
      <c r="W3">
        <v>1.39</v>
      </c>
      <c r="X3">
        <v>32.5</v>
      </c>
      <c r="Y3">
        <v>10.84</v>
      </c>
      <c r="Z3">
        <v>10.83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9.66</v>
      </c>
      <c r="AH3">
        <v>36.67</v>
      </c>
      <c r="AI3">
        <v>36.67</v>
      </c>
      <c r="AJ3">
        <v>26.07</v>
      </c>
      <c r="AK3">
        <v>0</v>
      </c>
      <c r="AL3">
        <v>0</v>
      </c>
    </row>
    <row r="4" spans="1:38">
      <c r="A4" t="s">
        <v>46</v>
      </c>
      <c r="B4" s="34">
        <v>130.63</v>
      </c>
      <c r="C4" s="34">
        <v>87.09</v>
      </c>
      <c r="D4" s="93">
        <f t="shared" ref="D4:D67" si="0">R4+S4+T4</f>
        <v>0</v>
      </c>
      <c r="E4" s="34">
        <v>0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33.119999999999997</v>
      </c>
      <c r="N4">
        <v>271.55</v>
      </c>
      <c r="O4">
        <v>100.05</v>
      </c>
      <c r="P4">
        <v>1.55</v>
      </c>
      <c r="Q4">
        <v>7.41</v>
      </c>
      <c r="R4" s="93">
        <v>0</v>
      </c>
      <c r="S4" s="93">
        <v>0</v>
      </c>
      <c r="T4" s="93">
        <v>0</v>
      </c>
      <c r="U4">
        <v>1.46</v>
      </c>
      <c r="V4">
        <v>0</v>
      </c>
      <c r="W4">
        <v>1.39</v>
      </c>
      <c r="X4">
        <v>33.5</v>
      </c>
      <c r="Y4">
        <v>11.16</v>
      </c>
      <c r="Z4">
        <v>11.17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10</v>
      </c>
      <c r="AH4">
        <v>38.33</v>
      </c>
      <c r="AI4">
        <v>38.33</v>
      </c>
      <c r="AJ4">
        <v>26.07</v>
      </c>
      <c r="AK4">
        <v>0</v>
      </c>
      <c r="AL4">
        <v>0</v>
      </c>
    </row>
    <row r="5" spans="1:38">
      <c r="A5" t="s">
        <v>47</v>
      </c>
      <c r="B5" s="34">
        <v>130.63</v>
      </c>
      <c r="C5" s="34">
        <v>87.09</v>
      </c>
      <c r="D5" s="93">
        <f t="shared" si="0"/>
        <v>0</v>
      </c>
      <c r="E5" s="34">
        <v>0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33.119999999999997</v>
      </c>
      <c r="N5">
        <v>271.55</v>
      </c>
      <c r="O5">
        <v>100.05</v>
      </c>
      <c r="P5">
        <v>1.55</v>
      </c>
      <c r="Q5">
        <v>7.41</v>
      </c>
      <c r="R5" s="93">
        <v>0</v>
      </c>
      <c r="S5" s="93">
        <v>0</v>
      </c>
      <c r="T5" s="93">
        <v>0</v>
      </c>
      <c r="U5">
        <v>1.46</v>
      </c>
      <c r="V5">
        <v>0</v>
      </c>
      <c r="W5">
        <v>1.39</v>
      </c>
      <c r="X5">
        <v>35.5</v>
      </c>
      <c r="Y5">
        <v>11.84</v>
      </c>
      <c r="Z5">
        <v>11.83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10.66</v>
      </c>
      <c r="AH5">
        <v>40</v>
      </c>
      <c r="AI5">
        <v>40</v>
      </c>
      <c r="AJ5">
        <v>26.07</v>
      </c>
      <c r="AK5">
        <v>0</v>
      </c>
      <c r="AL5">
        <v>0</v>
      </c>
    </row>
    <row r="6" spans="1:38">
      <c r="A6" t="s">
        <v>48</v>
      </c>
      <c r="B6" s="34">
        <v>130.63</v>
      </c>
      <c r="C6" s="34">
        <v>87.09</v>
      </c>
      <c r="D6" s="93">
        <f t="shared" si="0"/>
        <v>0</v>
      </c>
      <c r="E6" s="34">
        <v>0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33.119999999999997</v>
      </c>
      <c r="N6">
        <v>271.55</v>
      </c>
      <c r="O6">
        <v>100.05</v>
      </c>
      <c r="P6">
        <v>1.55</v>
      </c>
      <c r="Q6">
        <v>7.41</v>
      </c>
      <c r="R6" s="93">
        <v>0</v>
      </c>
      <c r="S6" s="93">
        <v>0</v>
      </c>
      <c r="T6" s="93">
        <v>0</v>
      </c>
      <c r="U6">
        <v>1.46</v>
      </c>
      <c r="V6">
        <v>0</v>
      </c>
      <c r="W6">
        <v>1.39</v>
      </c>
      <c r="X6">
        <v>38.5</v>
      </c>
      <c r="Y6">
        <v>12.84</v>
      </c>
      <c r="Z6">
        <v>12.83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11.66</v>
      </c>
      <c r="AH6">
        <v>42</v>
      </c>
      <c r="AI6">
        <v>42</v>
      </c>
      <c r="AJ6">
        <v>26.07</v>
      </c>
      <c r="AK6">
        <v>0</v>
      </c>
      <c r="AL6">
        <v>0</v>
      </c>
    </row>
    <row r="7" spans="1:38">
      <c r="A7" t="s">
        <v>49</v>
      </c>
      <c r="B7" s="34">
        <v>130.63</v>
      </c>
      <c r="C7" s="34">
        <v>63.32</v>
      </c>
      <c r="D7" s="93">
        <f t="shared" si="0"/>
        <v>0</v>
      </c>
      <c r="E7" s="34">
        <v>0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35.200000000000003</v>
      </c>
      <c r="N7">
        <v>271.55</v>
      </c>
      <c r="O7">
        <v>100.05</v>
      </c>
      <c r="P7">
        <v>1.48</v>
      </c>
      <c r="Q7">
        <v>7.41</v>
      </c>
      <c r="R7" s="93">
        <v>0</v>
      </c>
      <c r="S7" s="93">
        <v>0</v>
      </c>
      <c r="T7" s="93">
        <v>0</v>
      </c>
      <c r="U7">
        <v>1.42</v>
      </c>
      <c r="V7">
        <v>0</v>
      </c>
      <c r="W7">
        <v>1.39</v>
      </c>
      <c r="X7">
        <v>39.5</v>
      </c>
      <c r="Y7">
        <v>13.16</v>
      </c>
      <c r="Z7">
        <v>13.17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</v>
      </c>
      <c r="AH7">
        <v>43.67</v>
      </c>
      <c r="AI7">
        <v>43.67</v>
      </c>
      <c r="AJ7">
        <v>26.07</v>
      </c>
      <c r="AK7">
        <v>0</v>
      </c>
      <c r="AL7">
        <v>0</v>
      </c>
    </row>
    <row r="8" spans="1:38">
      <c r="A8" t="s">
        <v>50</v>
      </c>
      <c r="B8" s="34">
        <v>130.63</v>
      </c>
      <c r="C8" s="34">
        <v>63.32</v>
      </c>
      <c r="D8" s="93">
        <f t="shared" si="0"/>
        <v>0</v>
      </c>
      <c r="E8" s="34">
        <v>0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35.200000000000003</v>
      </c>
      <c r="N8">
        <v>271.55</v>
      </c>
      <c r="O8">
        <v>100.05</v>
      </c>
      <c r="P8">
        <v>1.48</v>
      </c>
      <c r="Q8">
        <v>7.41</v>
      </c>
      <c r="R8" s="93">
        <v>0</v>
      </c>
      <c r="S8" s="93">
        <v>0</v>
      </c>
      <c r="T8" s="93">
        <v>0</v>
      </c>
      <c r="U8">
        <v>1.42</v>
      </c>
      <c r="V8">
        <v>0</v>
      </c>
      <c r="W8">
        <v>1.39</v>
      </c>
      <c r="X8">
        <v>42.5</v>
      </c>
      <c r="Y8">
        <v>14.16</v>
      </c>
      <c r="Z8">
        <v>14.17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13</v>
      </c>
      <c r="AH8">
        <v>34.33</v>
      </c>
      <c r="AI8">
        <v>34.33</v>
      </c>
      <c r="AJ8">
        <v>26.07</v>
      </c>
      <c r="AK8">
        <v>0</v>
      </c>
      <c r="AL8">
        <v>0</v>
      </c>
    </row>
    <row r="9" spans="1:38">
      <c r="A9" t="s">
        <v>51</v>
      </c>
      <c r="B9" s="34">
        <v>130.63</v>
      </c>
      <c r="C9" s="34">
        <v>44.33</v>
      </c>
      <c r="D9" s="93">
        <f t="shared" si="0"/>
        <v>0</v>
      </c>
      <c r="E9" s="34">
        <v>0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35.200000000000003</v>
      </c>
      <c r="N9">
        <v>271.55</v>
      </c>
      <c r="O9">
        <v>100.05</v>
      </c>
      <c r="P9">
        <v>1.48</v>
      </c>
      <c r="Q9">
        <v>7.41</v>
      </c>
      <c r="R9" s="93">
        <v>0</v>
      </c>
      <c r="S9" s="93">
        <v>0</v>
      </c>
      <c r="T9" s="93">
        <v>0</v>
      </c>
      <c r="U9">
        <v>1.42</v>
      </c>
      <c r="V9">
        <v>0</v>
      </c>
      <c r="W9">
        <v>1.39</v>
      </c>
      <c r="X9">
        <v>32.5</v>
      </c>
      <c r="Y9">
        <v>10.84</v>
      </c>
      <c r="Z9">
        <v>10.83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9</v>
      </c>
      <c r="AH9">
        <v>34.33</v>
      </c>
      <c r="AI9">
        <v>34.33</v>
      </c>
      <c r="AJ9">
        <v>25.1</v>
      </c>
      <c r="AK9">
        <v>0</v>
      </c>
      <c r="AL9">
        <v>0</v>
      </c>
    </row>
    <row r="10" spans="1:38">
      <c r="A10" t="s">
        <v>52</v>
      </c>
      <c r="B10" s="34">
        <v>130.63</v>
      </c>
      <c r="C10" s="34">
        <v>44.33</v>
      </c>
      <c r="D10" s="93">
        <f t="shared" si="0"/>
        <v>0</v>
      </c>
      <c r="E10" s="34">
        <v>0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35.200000000000003</v>
      </c>
      <c r="N10">
        <v>271.55</v>
      </c>
      <c r="O10">
        <v>100.05</v>
      </c>
      <c r="P10">
        <v>1.48</v>
      </c>
      <c r="Q10">
        <v>7.41</v>
      </c>
      <c r="R10" s="93">
        <v>0</v>
      </c>
      <c r="S10" s="93">
        <v>0</v>
      </c>
      <c r="T10" s="93">
        <v>0</v>
      </c>
      <c r="U10">
        <v>1.42</v>
      </c>
      <c r="V10">
        <v>0</v>
      </c>
      <c r="W10">
        <v>1.39</v>
      </c>
      <c r="X10">
        <v>33</v>
      </c>
      <c r="Y10">
        <v>11</v>
      </c>
      <c r="Z10">
        <v>11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9.34</v>
      </c>
      <c r="AH10">
        <v>34.33</v>
      </c>
      <c r="AI10">
        <v>34.33</v>
      </c>
      <c r="AJ10">
        <v>25.1</v>
      </c>
      <c r="AK10">
        <v>0</v>
      </c>
      <c r="AL10">
        <v>0</v>
      </c>
    </row>
    <row r="11" spans="1:38">
      <c r="A11" t="s">
        <v>53</v>
      </c>
      <c r="B11" s="34">
        <v>100.6</v>
      </c>
      <c r="C11" s="34">
        <v>33.79</v>
      </c>
      <c r="D11" s="93">
        <f t="shared" si="0"/>
        <v>0</v>
      </c>
      <c r="E11" s="34">
        <v>0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35.200000000000003</v>
      </c>
      <c r="N11">
        <v>271.55</v>
      </c>
      <c r="O11">
        <v>100.05</v>
      </c>
      <c r="P11">
        <v>1.4</v>
      </c>
      <c r="Q11">
        <v>7.41</v>
      </c>
      <c r="R11" s="93">
        <v>0</v>
      </c>
      <c r="S11" s="93">
        <v>0</v>
      </c>
      <c r="T11" s="93">
        <v>0</v>
      </c>
      <c r="U11">
        <v>1.42</v>
      </c>
      <c r="V11">
        <v>0</v>
      </c>
      <c r="W11">
        <v>1.39</v>
      </c>
      <c r="X11">
        <v>33.5</v>
      </c>
      <c r="Y11">
        <v>11.16</v>
      </c>
      <c r="Z11">
        <v>11.17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7.34</v>
      </c>
      <c r="AH11">
        <v>27.33</v>
      </c>
      <c r="AI11">
        <v>27.33</v>
      </c>
      <c r="AJ11">
        <v>25.1</v>
      </c>
      <c r="AK11">
        <v>0</v>
      </c>
      <c r="AL11">
        <v>0</v>
      </c>
    </row>
    <row r="12" spans="1:38">
      <c r="A12" t="s">
        <v>54</v>
      </c>
      <c r="B12" s="34">
        <v>100.6</v>
      </c>
      <c r="C12" s="34">
        <v>33.79</v>
      </c>
      <c r="D12" s="93">
        <f t="shared" si="0"/>
        <v>0</v>
      </c>
      <c r="E12" s="34">
        <v>0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35.200000000000003</v>
      </c>
      <c r="N12">
        <v>271.55</v>
      </c>
      <c r="O12">
        <v>100.05</v>
      </c>
      <c r="P12">
        <v>1.4</v>
      </c>
      <c r="Q12">
        <v>7.41</v>
      </c>
      <c r="R12" s="93">
        <v>0</v>
      </c>
      <c r="S12" s="93">
        <v>0</v>
      </c>
      <c r="T12" s="93">
        <v>0</v>
      </c>
      <c r="U12">
        <v>1.42</v>
      </c>
      <c r="V12">
        <v>0</v>
      </c>
      <c r="W12">
        <v>1.39</v>
      </c>
      <c r="X12">
        <v>34.5</v>
      </c>
      <c r="Y12">
        <v>11.5</v>
      </c>
      <c r="Z12">
        <v>11.5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</v>
      </c>
      <c r="AH12">
        <v>27.33</v>
      </c>
      <c r="AI12">
        <v>27.33</v>
      </c>
      <c r="AJ12">
        <v>25.1</v>
      </c>
      <c r="AK12">
        <v>0</v>
      </c>
      <c r="AL12">
        <v>0</v>
      </c>
    </row>
    <row r="13" spans="1:38">
      <c r="A13" t="s">
        <v>55</v>
      </c>
      <c r="B13" s="34">
        <v>100.6</v>
      </c>
      <c r="C13" s="34">
        <v>33.79</v>
      </c>
      <c r="D13" s="93">
        <f t="shared" si="0"/>
        <v>0</v>
      </c>
      <c r="E13" s="34">
        <v>0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35.200000000000003</v>
      </c>
      <c r="N13">
        <v>271.55</v>
      </c>
      <c r="O13">
        <v>100.05</v>
      </c>
      <c r="P13">
        <v>1.25</v>
      </c>
      <c r="Q13">
        <v>7.41</v>
      </c>
      <c r="R13" s="93">
        <v>0</v>
      </c>
      <c r="S13" s="93">
        <v>0</v>
      </c>
      <c r="T13" s="93">
        <v>0</v>
      </c>
      <c r="U13">
        <v>1.42</v>
      </c>
      <c r="V13">
        <v>0</v>
      </c>
      <c r="W13">
        <v>1.39</v>
      </c>
      <c r="X13">
        <v>35.5</v>
      </c>
      <c r="Y13">
        <v>11.84</v>
      </c>
      <c r="Z13">
        <v>11.83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27</v>
      </c>
      <c r="AI13">
        <v>27</v>
      </c>
      <c r="AJ13">
        <v>25.1</v>
      </c>
      <c r="AK13">
        <v>0</v>
      </c>
      <c r="AL13">
        <v>0</v>
      </c>
    </row>
    <row r="14" spans="1:38">
      <c r="A14" t="s">
        <v>56</v>
      </c>
      <c r="B14" s="34">
        <v>100.6</v>
      </c>
      <c r="C14" s="34">
        <v>33.79</v>
      </c>
      <c r="D14" s="93">
        <f t="shared" si="0"/>
        <v>0</v>
      </c>
      <c r="E14" s="34">
        <v>0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35.200000000000003</v>
      </c>
      <c r="N14">
        <v>271.55</v>
      </c>
      <c r="O14">
        <v>81.099999999999994</v>
      </c>
      <c r="P14">
        <v>1.25</v>
      </c>
      <c r="Q14">
        <v>7.21</v>
      </c>
      <c r="R14" s="93">
        <v>0</v>
      </c>
      <c r="S14" s="93">
        <v>0</v>
      </c>
      <c r="T14" s="93">
        <v>0</v>
      </c>
      <c r="U14">
        <v>1.42</v>
      </c>
      <c r="V14">
        <v>0</v>
      </c>
      <c r="W14">
        <v>1.39</v>
      </c>
      <c r="X14">
        <v>36.5</v>
      </c>
      <c r="Y14">
        <v>12.16</v>
      </c>
      <c r="Z14">
        <v>12.17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26.67</v>
      </c>
      <c r="AI14">
        <v>26.67</v>
      </c>
      <c r="AJ14">
        <v>25.1</v>
      </c>
      <c r="AK14">
        <v>0</v>
      </c>
      <c r="AL14">
        <v>0</v>
      </c>
    </row>
    <row r="15" spans="1:38">
      <c r="A15" t="s">
        <v>57</v>
      </c>
      <c r="B15" s="34">
        <v>100.6</v>
      </c>
      <c r="C15" s="34">
        <v>33.79</v>
      </c>
      <c r="D15" s="93">
        <f t="shared" si="0"/>
        <v>0</v>
      </c>
      <c r="E15" s="34">
        <v>0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35.200000000000003</v>
      </c>
      <c r="N15">
        <v>271.55</v>
      </c>
      <c r="O15">
        <v>77.239999999999995</v>
      </c>
      <c r="P15">
        <v>1.25</v>
      </c>
      <c r="Q15">
        <v>7.21</v>
      </c>
      <c r="R15" s="93">
        <v>0</v>
      </c>
      <c r="S15" s="93">
        <v>0</v>
      </c>
      <c r="T15" s="93">
        <v>0</v>
      </c>
      <c r="U15">
        <v>1.46</v>
      </c>
      <c r="V15">
        <v>0</v>
      </c>
      <c r="W15">
        <v>1.34</v>
      </c>
      <c r="X15">
        <v>32.5</v>
      </c>
      <c r="Y15">
        <v>10.84</v>
      </c>
      <c r="Z15">
        <v>10.83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26.33</v>
      </c>
      <c r="AI15">
        <v>26.33</v>
      </c>
      <c r="AJ15">
        <v>25.1</v>
      </c>
      <c r="AK15">
        <v>0</v>
      </c>
      <c r="AL15">
        <v>0</v>
      </c>
    </row>
    <row r="16" spans="1:38">
      <c r="A16" t="s">
        <v>58</v>
      </c>
      <c r="B16" s="34">
        <v>100.6</v>
      </c>
      <c r="C16" s="34">
        <v>33.79</v>
      </c>
      <c r="D16" s="93">
        <f t="shared" si="0"/>
        <v>0</v>
      </c>
      <c r="E16" s="34">
        <v>0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35.200000000000003</v>
      </c>
      <c r="N16">
        <v>271.55</v>
      </c>
      <c r="O16">
        <v>81.099999999999994</v>
      </c>
      <c r="P16">
        <v>1.25</v>
      </c>
      <c r="Q16">
        <v>7.01</v>
      </c>
      <c r="R16" s="93">
        <v>0</v>
      </c>
      <c r="S16" s="93">
        <v>0</v>
      </c>
      <c r="T16" s="93">
        <v>0</v>
      </c>
      <c r="U16">
        <v>1.46</v>
      </c>
      <c r="V16">
        <v>0</v>
      </c>
      <c r="W16">
        <v>1.34</v>
      </c>
      <c r="X16">
        <v>32.5</v>
      </c>
      <c r="Y16">
        <v>10.84</v>
      </c>
      <c r="Z16">
        <v>10.83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25.67</v>
      </c>
      <c r="AI16">
        <v>25.67</v>
      </c>
      <c r="AJ16">
        <v>24.14</v>
      </c>
      <c r="AK16">
        <v>0</v>
      </c>
      <c r="AL16">
        <v>0</v>
      </c>
    </row>
    <row r="17" spans="1:38">
      <c r="A17" t="s">
        <v>59</v>
      </c>
      <c r="B17" s="34">
        <v>100.6</v>
      </c>
      <c r="C17" s="34">
        <v>44.33</v>
      </c>
      <c r="D17" s="93">
        <f t="shared" si="0"/>
        <v>0</v>
      </c>
      <c r="E17" s="34">
        <v>0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35.200000000000003</v>
      </c>
      <c r="N17">
        <v>271.55</v>
      </c>
      <c r="O17">
        <v>100.05</v>
      </c>
      <c r="P17">
        <v>1.17</v>
      </c>
      <c r="Q17">
        <v>6.81</v>
      </c>
      <c r="R17" s="93">
        <v>0</v>
      </c>
      <c r="S17" s="93">
        <v>0</v>
      </c>
      <c r="T17" s="93">
        <v>0</v>
      </c>
      <c r="U17">
        <v>1.46</v>
      </c>
      <c r="V17">
        <v>0</v>
      </c>
      <c r="W17">
        <v>1.34</v>
      </c>
      <c r="X17">
        <v>42</v>
      </c>
      <c r="Y17">
        <v>14</v>
      </c>
      <c r="Z17">
        <v>14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36.67</v>
      </c>
      <c r="AI17">
        <v>36.67</v>
      </c>
      <c r="AJ17">
        <v>24.14</v>
      </c>
      <c r="AK17">
        <v>0</v>
      </c>
      <c r="AL17">
        <v>0</v>
      </c>
    </row>
    <row r="18" spans="1:38">
      <c r="A18" t="s">
        <v>60</v>
      </c>
      <c r="B18" s="34">
        <v>100.6</v>
      </c>
      <c r="C18" s="34">
        <v>44.33</v>
      </c>
      <c r="D18" s="93">
        <f t="shared" si="0"/>
        <v>0</v>
      </c>
      <c r="E18" s="34">
        <v>0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35.200000000000003</v>
      </c>
      <c r="N18">
        <v>271.55</v>
      </c>
      <c r="O18">
        <v>100.05</v>
      </c>
      <c r="P18">
        <v>1.17</v>
      </c>
      <c r="Q18">
        <v>6.61</v>
      </c>
      <c r="R18" s="93">
        <v>0</v>
      </c>
      <c r="S18" s="93">
        <v>0</v>
      </c>
      <c r="T18" s="93">
        <v>0</v>
      </c>
      <c r="U18">
        <v>1.46</v>
      </c>
      <c r="V18">
        <v>0</v>
      </c>
      <c r="W18">
        <v>1.34</v>
      </c>
      <c r="X18">
        <v>42</v>
      </c>
      <c r="Y18">
        <v>14</v>
      </c>
      <c r="Z18">
        <v>14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36.67</v>
      </c>
      <c r="AI18">
        <v>36.67</v>
      </c>
      <c r="AJ18">
        <v>24.14</v>
      </c>
      <c r="AK18">
        <v>0</v>
      </c>
      <c r="AL18">
        <v>0</v>
      </c>
    </row>
    <row r="19" spans="1:38">
      <c r="A19" t="s">
        <v>61</v>
      </c>
      <c r="B19" s="34">
        <v>130.63</v>
      </c>
      <c r="C19" s="34">
        <v>44.33</v>
      </c>
      <c r="D19" s="93">
        <f t="shared" si="0"/>
        <v>0</v>
      </c>
      <c r="E19" s="34">
        <v>0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35.200000000000003</v>
      </c>
      <c r="N19">
        <v>271.55</v>
      </c>
      <c r="O19">
        <v>100.05</v>
      </c>
      <c r="P19">
        <v>1.17</v>
      </c>
      <c r="Q19">
        <v>6.41</v>
      </c>
      <c r="R19" s="93">
        <v>0</v>
      </c>
      <c r="S19" s="93">
        <v>0</v>
      </c>
      <c r="T19" s="93">
        <v>0</v>
      </c>
      <c r="U19">
        <v>1.46</v>
      </c>
      <c r="V19">
        <v>0</v>
      </c>
      <c r="W19">
        <v>1.34</v>
      </c>
      <c r="X19">
        <v>41</v>
      </c>
      <c r="Y19">
        <v>13.66</v>
      </c>
      <c r="Z19">
        <v>13.67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36</v>
      </c>
      <c r="AI19">
        <v>36</v>
      </c>
      <c r="AJ19">
        <v>24.14</v>
      </c>
      <c r="AK19">
        <v>0</v>
      </c>
      <c r="AL19">
        <v>0</v>
      </c>
    </row>
    <row r="20" spans="1:38">
      <c r="A20" t="s">
        <v>62</v>
      </c>
      <c r="B20" s="34">
        <v>130.63</v>
      </c>
      <c r="C20" s="34">
        <v>68.099999999999994</v>
      </c>
      <c r="D20" s="93">
        <f t="shared" si="0"/>
        <v>0</v>
      </c>
      <c r="E20" s="34">
        <v>0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35.200000000000003</v>
      </c>
      <c r="N20">
        <v>271.55</v>
      </c>
      <c r="O20">
        <v>100.05</v>
      </c>
      <c r="P20">
        <v>1.17</v>
      </c>
      <c r="Q20">
        <v>6.21</v>
      </c>
      <c r="R20" s="93">
        <v>0</v>
      </c>
      <c r="S20" s="93">
        <v>0</v>
      </c>
      <c r="T20" s="93">
        <v>0</v>
      </c>
      <c r="U20">
        <v>1.46</v>
      </c>
      <c r="V20">
        <v>0</v>
      </c>
      <c r="W20">
        <v>1.34</v>
      </c>
      <c r="X20">
        <v>40.5</v>
      </c>
      <c r="Y20">
        <v>13.5</v>
      </c>
      <c r="Z20">
        <v>13.5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35.67</v>
      </c>
      <c r="AI20">
        <v>35.67</v>
      </c>
      <c r="AJ20">
        <v>24.14</v>
      </c>
      <c r="AK20">
        <v>0</v>
      </c>
      <c r="AL20">
        <v>0</v>
      </c>
    </row>
    <row r="21" spans="1:38">
      <c r="A21" t="s">
        <v>63</v>
      </c>
      <c r="B21" s="34">
        <v>130.63</v>
      </c>
      <c r="C21" s="34">
        <v>68.099999999999994</v>
      </c>
      <c r="D21" s="93">
        <f t="shared" si="0"/>
        <v>0</v>
      </c>
      <c r="E21" s="34">
        <v>0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33.119999999999997</v>
      </c>
      <c r="N21">
        <v>271.55</v>
      </c>
      <c r="O21">
        <v>100.05</v>
      </c>
      <c r="P21">
        <v>1.17</v>
      </c>
      <c r="Q21">
        <v>6.01</v>
      </c>
      <c r="R21" s="93">
        <v>0</v>
      </c>
      <c r="S21" s="93">
        <v>0</v>
      </c>
      <c r="T21" s="93">
        <v>0</v>
      </c>
      <c r="U21">
        <v>1.46</v>
      </c>
      <c r="V21">
        <v>0</v>
      </c>
      <c r="W21">
        <v>1.34</v>
      </c>
      <c r="X21">
        <v>40</v>
      </c>
      <c r="Y21">
        <v>13.34</v>
      </c>
      <c r="Z21">
        <v>13.33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29.33</v>
      </c>
      <c r="AI21">
        <v>29.33</v>
      </c>
      <c r="AJ21">
        <v>24.14</v>
      </c>
      <c r="AK21">
        <v>0</v>
      </c>
      <c r="AL21">
        <v>0</v>
      </c>
    </row>
    <row r="22" spans="1:38">
      <c r="A22" t="s">
        <v>64</v>
      </c>
      <c r="B22" s="34">
        <v>130.63</v>
      </c>
      <c r="C22" s="34">
        <v>68.099999999999994</v>
      </c>
      <c r="D22" s="93">
        <f t="shared" si="0"/>
        <v>0</v>
      </c>
      <c r="E22" s="34">
        <v>0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33.119999999999997</v>
      </c>
      <c r="N22">
        <v>271.55</v>
      </c>
      <c r="O22">
        <v>100.05</v>
      </c>
      <c r="P22">
        <v>1.17</v>
      </c>
      <c r="Q22">
        <v>6.01</v>
      </c>
      <c r="R22" s="93">
        <v>0</v>
      </c>
      <c r="S22" s="93">
        <v>0</v>
      </c>
      <c r="T22" s="93">
        <v>0</v>
      </c>
      <c r="U22">
        <v>1.46</v>
      </c>
      <c r="V22">
        <v>0</v>
      </c>
      <c r="W22">
        <v>1.34</v>
      </c>
      <c r="X22">
        <v>39</v>
      </c>
      <c r="Y22">
        <v>13</v>
      </c>
      <c r="Z22">
        <v>13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29.33</v>
      </c>
      <c r="AI22">
        <v>29.33</v>
      </c>
      <c r="AJ22">
        <v>24.14</v>
      </c>
      <c r="AK22">
        <v>0</v>
      </c>
      <c r="AL22">
        <v>0</v>
      </c>
    </row>
    <row r="23" spans="1:38">
      <c r="A23" t="s">
        <v>65</v>
      </c>
      <c r="B23" s="34">
        <v>130.63</v>
      </c>
      <c r="C23" s="34">
        <v>76.55</v>
      </c>
      <c r="D23" s="93">
        <f t="shared" si="0"/>
        <v>0</v>
      </c>
      <c r="E23" s="34">
        <v>0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33.119999999999997</v>
      </c>
      <c r="N23">
        <v>271.55</v>
      </c>
      <c r="O23">
        <v>100.05</v>
      </c>
      <c r="P23">
        <v>1.17</v>
      </c>
      <c r="Q23">
        <v>6.01</v>
      </c>
      <c r="R23" s="93">
        <v>0</v>
      </c>
      <c r="S23" s="93">
        <v>0</v>
      </c>
      <c r="T23" s="93">
        <v>0</v>
      </c>
      <c r="U23">
        <v>1.42</v>
      </c>
      <c r="V23">
        <v>0</v>
      </c>
      <c r="W23">
        <v>1.34</v>
      </c>
      <c r="X23">
        <v>38.5</v>
      </c>
      <c r="Y23">
        <v>12.84</v>
      </c>
      <c r="Z23">
        <v>12.83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28.33</v>
      </c>
      <c r="AI23">
        <v>28.33</v>
      </c>
      <c r="AJ23">
        <v>24.14</v>
      </c>
      <c r="AK23">
        <v>0</v>
      </c>
      <c r="AL23">
        <v>0</v>
      </c>
    </row>
    <row r="24" spans="1:38">
      <c r="A24" t="s">
        <v>66</v>
      </c>
      <c r="B24" s="34">
        <v>130.63</v>
      </c>
      <c r="C24" s="34">
        <v>76.55</v>
      </c>
      <c r="D24" s="93">
        <f t="shared" si="0"/>
        <v>0</v>
      </c>
      <c r="E24" s="34">
        <v>0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33.119999999999997</v>
      </c>
      <c r="N24">
        <v>271.55</v>
      </c>
      <c r="O24">
        <v>100.05</v>
      </c>
      <c r="P24">
        <v>1.17</v>
      </c>
      <c r="Q24">
        <v>6.01</v>
      </c>
      <c r="R24" s="93">
        <v>0</v>
      </c>
      <c r="S24" s="93">
        <v>0</v>
      </c>
      <c r="T24" s="93">
        <v>0</v>
      </c>
      <c r="U24">
        <v>1.42</v>
      </c>
      <c r="V24">
        <v>0</v>
      </c>
      <c r="W24">
        <v>1.34</v>
      </c>
      <c r="X24">
        <v>37.5</v>
      </c>
      <c r="Y24">
        <v>12.5</v>
      </c>
      <c r="Z24">
        <v>12.5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28.33</v>
      </c>
      <c r="AI24">
        <v>28.33</v>
      </c>
      <c r="AJ24">
        <v>24.14</v>
      </c>
      <c r="AK24">
        <v>0</v>
      </c>
      <c r="AL24">
        <v>0</v>
      </c>
    </row>
    <row r="25" spans="1:38">
      <c r="A25" t="s">
        <v>67</v>
      </c>
      <c r="B25" s="34">
        <v>130.63</v>
      </c>
      <c r="C25" s="34">
        <v>76.55</v>
      </c>
      <c r="D25" s="93">
        <f t="shared" si="0"/>
        <v>0</v>
      </c>
      <c r="E25" s="34">
        <v>0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33.119999999999997</v>
      </c>
      <c r="N25">
        <v>271.55</v>
      </c>
      <c r="O25">
        <v>100.05</v>
      </c>
      <c r="P25">
        <v>1.17</v>
      </c>
      <c r="Q25">
        <v>6.01</v>
      </c>
      <c r="R25" s="93">
        <v>0</v>
      </c>
      <c r="S25" s="93">
        <v>0</v>
      </c>
      <c r="T25" s="93">
        <v>0</v>
      </c>
      <c r="U25">
        <v>1.42</v>
      </c>
      <c r="V25">
        <v>0</v>
      </c>
      <c r="W25">
        <v>1.34</v>
      </c>
      <c r="X25">
        <v>37.5</v>
      </c>
      <c r="Y25">
        <v>12.5</v>
      </c>
      <c r="Z25">
        <v>12.5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28</v>
      </c>
      <c r="AI25">
        <v>28</v>
      </c>
      <c r="AJ25">
        <v>24.14</v>
      </c>
      <c r="AK25">
        <v>0</v>
      </c>
      <c r="AL25">
        <v>0</v>
      </c>
    </row>
    <row r="26" spans="1:38">
      <c r="A26" t="s">
        <v>68</v>
      </c>
      <c r="B26" s="34">
        <v>130.63</v>
      </c>
      <c r="C26" s="34">
        <v>76.55</v>
      </c>
      <c r="D26" s="93">
        <f t="shared" si="0"/>
        <v>0</v>
      </c>
      <c r="E26" s="34">
        <v>0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33.119999999999997</v>
      </c>
      <c r="N26">
        <v>271.55</v>
      </c>
      <c r="O26">
        <v>100.05</v>
      </c>
      <c r="P26">
        <v>1.17</v>
      </c>
      <c r="Q26">
        <v>6.01</v>
      </c>
      <c r="R26" s="93">
        <v>0</v>
      </c>
      <c r="S26" s="93">
        <v>0</v>
      </c>
      <c r="T26" s="93">
        <v>0</v>
      </c>
      <c r="U26">
        <v>1.42</v>
      </c>
      <c r="V26">
        <v>0</v>
      </c>
      <c r="W26">
        <v>1.34</v>
      </c>
      <c r="X26">
        <v>38.5</v>
      </c>
      <c r="Y26">
        <v>12.84</v>
      </c>
      <c r="Z26">
        <v>12.83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28</v>
      </c>
      <c r="AI26">
        <v>28</v>
      </c>
      <c r="AJ26">
        <v>24.14</v>
      </c>
      <c r="AK26">
        <v>0</v>
      </c>
      <c r="AL26">
        <v>0</v>
      </c>
    </row>
    <row r="27" spans="1:38">
      <c r="A27" t="s">
        <v>69</v>
      </c>
      <c r="B27" s="34">
        <v>130.63</v>
      </c>
      <c r="C27" s="34">
        <v>87.09</v>
      </c>
      <c r="D27" s="93">
        <f t="shared" si="0"/>
        <v>0</v>
      </c>
      <c r="E27" s="34">
        <v>0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33.119999999999997</v>
      </c>
      <c r="N27">
        <v>271.55</v>
      </c>
      <c r="O27">
        <v>100.05</v>
      </c>
      <c r="P27">
        <v>1.17</v>
      </c>
      <c r="Q27">
        <v>6.01</v>
      </c>
      <c r="R27" s="93">
        <v>0</v>
      </c>
      <c r="S27" s="93">
        <v>0</v>
      </c>
      <c r="T27" s="93">
        <v>0</v>
      </c>
      <c r="U27">
        <v>1.42</v>
      </c>
      <c r="V27">
        <v>0</v>
      </c>
      <c r="W27">
        <v>1.34</v>
      </c>
      <c r="X27">
        <v>38.5</v>
      </c>
      <c r="Y27">
        <v>12.84</v>
      </c>
      <c r="Z27">
        <v>12.83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6.66</v>
      </c>
      <c r="AH27">
        <v>27.67</v>
      </c>
      <c r="AI27">
        <v>27.67</v>
      </c>
      <c r="AJ27">
        <v>24.14</v>
      </c>
      <c r="AK27">
        <v>0</v>
      </c>
      <c r="AL27">
        <v>0</v>
      </c>
    </row>
    <row r="28" spans="1:38">
      <c r="A28" t="s">
        <v>70</v>
      </c>
      <c r="B28" s="34">
        <v>112.44</v>
      </c>
      <c r="C28" s="34">
        <v>68.099999999999994</v>
      </c>
      <c r="D28" s="93">
        <f t="shared" si="0"/>
        <v>1.5</v>
      </c>
      <c r="E28" s="34">
        <v>0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33.119999999999997</v>
      </c>
      <c r="N28">
        <v>271.55</v>
      </c>
      <c r="O28">
        <v>100.05</v>
      </c>
      <c r="P28">
        <v>1.17</v>
      </c>
      <c r="Q28">
        <v>6.01</v>
      </c>
      <c r="R28" s="93">
        <v>1</v>
      </c>
      <c r="S28" s="93">
        <v>0.5</v>
      </c>
      <c r="T28" s="93">
        <v>0</v>
      </c>
      <c r="U28">
        <v>1.42</v>
      </c>
      <c r="V28">
        <v>0.19472</v>
      </c>
      <c r="W28">
        <v>1.34</v>
      </c>
      <c r="X28">
        <v>38.5</v>
      </c>
      <c r="Y28">
        <v>12.84</v>
      </c>
      <c r="Z28">
        <v>12.83</v>
      </c>
      <c r="AA28">
        <v>0.01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6.66</v>
      </c>
      <c r="AH28">
        <v>27.67</v>
      </c>
      <c r="AI28">
        <v>27.67</v>
      </c>
      <c r="AJ28">
        <v>24.14</v>
      </c>
      <c r="AK28">
        <v>0</v>
      </c>
      <c r="AL28">
        <v>0</v>
      </c>
    </row>
    <row r="29" spans="1:38">
      <c r="A29" t="s">
        <v>71</v>
      </c>
      <c r="B29" s="34">
        <v>130.63</v>
      </c>
      <c r="C29" s="34">
        <v>87.09</v>
      </c>
      <c r="D29" s="93">
        <f t="shared" si="0"/>
        <v>14.14</v>
      </c>
      <c r="E29" s="34">
        <v>0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47.31</v>
      </c>
      <c r="N29">
        <v>271.55</v>
      </c>
      <c r="O29">
        <v>100.05</v>
      </c>
      <c r="P29">
        <v>1.17</v>
      </c>
      <c r="Q29">
        <v>6.01</v>
      </c>
      <c r="R29" s="93">
        <v>8.14</v>
      </c>
      <c r="S29" s="93">
        <v>5</v>
      </c>
      <c r="T29" s="93">
        <v>1</v>
      </c>
      <c r="U29">
        <v>1.42</v>
      </c>
      <c r="V29">
        <v>2.998688</v>
      </c>
      <c r="W29">
        <v>1.34</v>
      </c>
      <c r="X29">
        <v>48</v>
      </c>
      <c r="Y29">
        <v>16</v>
      </c>
      <c r="Z29">
        <v>16</v>
      </c>
      <c r="AA29">
        <v>0.01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6.66</v>
      </c>
      <c r="AH29">
        <v>33.33</v>
      </c>
      <c r="AI29">
        <v>33.33</v>
      </c>
      <c r="AJ29">
        <v>23.17</v>
      </c>
      <c r="AK29">
        <v>0</v>
      </c>
      <c r="AL29">
        <v>0</v>
      </c>
    </row>
    <row r="30" spans="1:38">
      <c r="A30" t="s">
        <v>72</v>
      </c>
      <c r="B30" s="34">
        <v>130.63</v>
      </c>
      <c r="C30" s="34">
        <v>87.09</v>
      </c>
      <c r="D30" s="93">
        <f t="shared" si="0"/>
        <v>32.94</v>
      </c>
      <c r="E30" s="34">
        <v>0</v>
      </c>
      <c r="F30" s="34"/>
      <c r="G30" s="34"/>
      <c r="H30" s="34"/>
      <c r="I30" s="34"/>
      <c r="J30" s="37">
        <v>0.03</v>
      </c>
      <c r="K30" s="37">
        <v>0.03</v>
      </c>
      <c r="L30" s="37">
        <v>0.03</v>
      </c>
      <c r="M30">
        <v>57.91</v>
      </c>
      <c r="N30">
        <v>271.55</v>
      </c>
      <c r="O30">
        <v>100.05</v>
      </c>
      <c r="P30">
        <v>1.17</v>
      </c>
      <c r="Q30">
        <v>6.01</v>
      </c>
      <c r="R30" s="93">
        <v>14.94</v>
      </c>
      <c r="S30" s="93">
        <v>15</v>
      </c>
      <c r="T30" s="93">
        <v>3</v>
      </c>
      <c r="U30">
        <v>1.42</v>
      </c>
      <c r="V30">
        <v>8.9960640000000005</v>
      </c>
      <c r="W30">
        <v>1.34</v>
      </c>
      <c r="X30">
        <v>46.5</v>
      </c>
      <c r="Y30">
        <v>15.5</v>
      </c>
      <c r="Z30">
        <v>15.5</v>
      </c>
      <c r="AA30">
        <v>0.01</v>
      </c>
      <c r="AB30">
        <v>0</v>
      </c>
      <c r="AC30">
        <v>0.28999999999999998</v>
      </c>
      <c r="AD30">
        <v>0.5</v>
      </c>
      <c r="AE30">
        <v>0</v>
      </c>
      <c r="AF30">
        <v>0</v>
      </c>
      <c r="AG30">
        <v>6.66</v>
      </c>
      <c r="AH30">
        <v>32.67</v>
      </c>
      <c r="AI30">
        <v>32.67</v>
      </c>
      <c r="AJ30">
        <v>23.17</v>
      </c>
      <c r="AK30">
        <v>1</v>
      </c>
      <c r="AL30">
        <v>1</v>
      </c>
    </row>
    <row r="31" spans="1:38">
      <c r="A31" t="s">
        <v>73</v>
      </c>
      <c r="B31" s="34">
        <v>130.63</v>
      </c>
      <c r="C31" s="34">
        <v>87.09</v>
      </c>
      <c r="D31" s="93">
        <f t="shared" si="0"/>
        <v>59.120000000000005</v>
      </c>
      <c r="E31" s="34">
        <v>0</v>
      </c>
      <c r="F31" s="34"/>
      <c r="G31" s="34"/>
      <c r="H31" s="34"/>
      <c r="I31" s="34"/>
      <c r="J31" s="37">
        <v>0.2</v>
      </c>
      <c r="K31" s="37">
        <v>0.2</v>
      </c>
      <c r="L31" s="37">
        <v>0.21</v>
      </c>
      <c r="M31">
        <v>57.91</v>
      </c>
      <c r="N31">
        <v>271.55</v>
      </c>
      <c r="O31">
        <v>100.05</v>
      </c>
      <c r="P31">
        <v>1.0900000000000001</v>
      </c>
      <c r="Q31">
        <v>6.01</v>
      </c>
      <c r="R31" s="93">
        <v>24.12</v>
      </c>
      <c r="S31" s="93">
        <v>25</v>
      </c>
      <c r="T31" s="93">
        <v>10</v>
      </c>
      <c r="U31">
        <v>1.38</v>
      </c>
      <c r="V31">
        <v>15.694432000000001</v>
      </c>
      <c r="W31">
        <v>1.34</v>
      </c>
      <c r="X31">
        <v>58</v>
      </c>
      <c r="Y31">
        <v>19.34</v>
      </c>
      <c r="Z31">
        <v>19.329999999999998</v>
      </c>
      <c r="AA31">
        <v>2.4900000000000002</v>
      </c>
      <c r="AB31">
        <v>0.5</v>
      </c>
      <c r="AC31">
        <v>2.2799999999999998</v>
      </c>
      <c r="AD31">
        <v>1</v>
      </c>
      <c r="AE31">
        <v>2</v>
      </c>
      <c r="AF31">
        <v>1</v>
      </c>
      <c r="AG31">
        <v>6.66</v>
      </c>
      <c r="AH31">
        <v>30.67</v>
      </c>
      <c r="AI31">
        <v>30.67</v>
      </c>
      <c r="AJ31">
        <v>22.21</v>
      </c>
      <c r="AK31">
        <v>4</v>
      </c>
      <c r="AL31">
        <v>1</v>
      </c>
    </row>
    <row r="32" spans="1:38">
      <c r="A32" t="s">
        <v>74</v>
      </c>
      <c r="B32" s="34">
        <v>130.63</v>
      </c>
      <c r="C32" s="34">
        <v>87.09</v>
      </c>
      <c r="D32" s="93">
        <f t="shared" si="0"/>
        <v>87.65</v>
      </c>
      <c r="E32" s="34">
        <v>0</v>
      </c>
      <c r="F32" s="34"/>
      <c r="G32" s="34"/>
      <c r="H32" s="34"/>
      <c r="I32" s="34"/>
      <c r="J32" s="37">
        <v>0.65</v>
      </c>
      <c r="K32" s="37">
        <v>0.65</v>
      </c>
      <c r="L32" s="37">
        <v>0.66</v>
      </c>
      <c r="M32">
        <v>57.91</v>
      </c>
      <c r="N32">
        <v>271.55</v>
      </c>
      <c r="O32">
        <v>100.05</v>
      </c>
      <c r="P32">
        <v>1.0900000000000001</v>
      </c>
      <c r="Q32">
        <v>6.01</v>
      </c>
      <c r="R32" s="93">
        <v>29.22</v>
      </c>
      <c r="S32" s="93">
        <v>29.22</v>
      </c>
      <c r="T32" s="93">
        <v>29.21</v>
      </c>
      <c r="U32">
        <v>1.38</v>
      </c>
      <c r="V32">
        <v>23.424816</v>
      </c>
      <c r="W32">
        <v>1.34</v>
      </c>
      <c r="X32">
        <v>56.5</v>
      </c>
      <c r="Y32">
        <v>18.84</v>
      </c>
      <c r="Z32">
        <v>18.829999999999998</v>
      </c>
      <c r="AA32">
        <v>10.98</v>
      </c>
      <c r="AB32">
        <v>2.19</v>
      </c>
      <c r="AC32">
        <v>5.8</v>
      </c>
      <c r="AD32">
        <v>3</v>
      </c>
      <c r="AE32">
        <v>6</v>
      </c>
      <c r="AF32">
        <v>3</v>
      </c>
      <c r="AG32">
        <v>6.66</v>
      </c>
      <c r="AH32">
        <v>29.33</v>
      </c>
      <c r="AI32">
        <v>29.33</v>
      </c>
      <c r="AJ32">
        <v>22.21</v>
      </c>
      <c r="AK32">
        <v>11</v>
      </c>
      <c r="AL32">
        <v>4</v>
      </c>
    </row>
    <row r="33" spans="1:38">
      <c r="A33" t="s">
        <v>75</v>
      </c>
      <c r="B33" s="34">
        <v>130.63</v>
      </c>
      <c r="C33" s="34">
        <v>87.09</v>
      </c>
      <c r="D33" s="93">
        <f t="shared" si="0"/>
        <v>92.15</v>
      </c>
      <c r="E33" s="34">
        <v>0</v>
      </c>
      <c r="F33" s="34"/>
      <c r="G33" s="34"/>
      <c r="H33" s="34"/>
      <c r="I33" s="34"/>
      <c r="J33" s="37">
        <v>1.39</v>
      </c>
      <c r="K33" s="37">
        <v>1.39</v>
      </c>
      <c r="L33" s="37">
        <v>1.43</v>
      </c>
      <c r="M33">
        <v>57.91</v>
      </c>
      <c r="N33">
        <v>271.55</v>
      </c>
      <c r="O33">
        <v>100.05</v>
      </c>
      <c r="P33">
        <v>1.0900000000000001</v>
      </c>
      <c r="Q33">
        <v>6.01</v>
      </c>
      <c r="R33" s="93">
        <v>30.72</v>
      </c>
      <c r="S33" s="93">
        <v>30.72</v>
      </c>
      <c r="T33" s="93">
        <v>30.71</v>
      </c>
      <c r="U33">
        <v>1.38</v>
      </c>
      <c r="V33">
        <v>33.326327999999997</v>
      </c>
      <c r="W33">
        <v>1.34</v>
      </c>
      <c r="X33">
        <v>55.5</v>
      </c>
      <c r="Y33">
        <v>18.5</v>
      </c>
      <c r="Z33">
        <v>18.5</v>
      </c>
      <c r="AA33">
        <v>24.15</v>
      </c>
      <c r="AB33">
        <v>4.83</v>
      </c>
      <c r="AC33">
        <v>10.95</v>
      </c>
      <c r="AD33">
        <v>7</v>
      </c>
      <c r="AE33">
        <v>13</v>
      </c>
      <c r="AF33">
        <v>7</v>
      </c>
      <c r="AG33">
        <v>6.66</v>
      </c>
      <c r="AH33">
        <v>27</v>
      </c>
      <c r="AI33">
        <v>27</v>
      </c>
      <c r="AJ33">
        <v>21.24</v>
      </c>
      <c r="AK33">
        <v>18</v>
      </c>
      <c r="AL33">
        <v>7</v>
      </c>
    </row>
    <row r="34" spans="1:38">
      <c r="A34" t="s">
        <v>76</v>
      </c>
      <c r="B34" s="34">
        <v>130.63</v>
      </c>
      <c r="C34" s="34">
        <v>87.09</v>
      </c>
      <c r="D34" s="93">
        <f t="shared" si="0"/>
        <v>92.15</v>
      </c>
      <c r="E34" s="34">
        <v>0</v>
      </c>
      <c r="F34" s="34"/>
      <c r="G34" s="34"/>
      <c r="H34" s="34"/>
      <c r="I34" s="34"/>
      <c r="J34" s="37">
        <v>2.4500000000000002</v>
      </c>
      <c r="K34" s="37">
        <v>2.4500000000000002</v>
      </c>
      <c r="L34" s="37">
        <v>2.52</v>
      </c>
      <c r="M34">
        <v>57.91</v>
      </c>
      <c r="N34">
        <v>271.55</v>
      </c>
      <c r="O34">
        <v>100.05</v>
      </c>
      <c r="P34">
        <v>1.0900000000000001</v>
      </c>
      <c r="Q34">
        <v>6.01</v>
      </c>
      <c r="R34" s="93">
        <v>30.72</v>
      </c>
      <c r="S34" s="93">
        <v>30.72</v>
      </c>
      <c r="T34" s="93">
        <v>30.71</v>
      </c>
      <c r="U34">
        <v>1.38</v>
      </c>
      <c r="V34">
        <v>44.960847999999999</v>
      </c>
      <c r="W34">
        <v>1.34</v>
      </c>
      <c r="X34">
        <v>54.5</v>
      </c>
      <c r="Y34">
        <v>18.16</v>
      </c>
      <c r="Z34">
        <v>18.170000000000002</v>
      </c>
      <c r="AA34">
        <v>43.03</v>
      </c>
      <c r="AB34">
        <v>8.6</v>
      </c>
      <c r="AC34">
        <v>17.63</v>
      </c>
      <c r="AD34">
        <v>11</v>
      </c>
      <c r="AE34">
        <v>23</v>
      </c>
      <c r="AF34">
        <v>11</v>
      </c>
      <c r="AG34">
        <v>6.66</v>
      </c>
      <c r="AH34">
        <v>26</v>
      </c>
      <c r="AI34">
        <v>26</v>
      </c>
      <c r="AJ34">
        <v>21.24</v>
      </c>
      <c r="AK34">
        <v>39</v>
      </c>
      <c r="AL34">
        <v>16</v>
      </c>
    </row>
    <row r="35" spans="1:38">
      <c r="A35" t="s">
        <v>77</v>
      </c>
      <c r="B35" s="34">
        <v>130.63</v>
      </c>
      <c r="C35" s="34">
        <v>87.09</v>
      </c>
      <c r="D35" s="93">
        <f t="shared" si="0"/>
        <v>92.15</v>
      </c>
      <c r="E35" s="34">
        <v>0</v>
      </c>
      <c r="F35" s="34"/>
      <c r="G35" s="34"/>
      <c r="H35" s="34"/>
      <c r="I35" s="34"/>
      <c r="J35" s="37">
        <v>3.55</v>
      </c>
      <c r="K35" s="37">
        <v>3.55</v>
      </c>
      <c r="L35" s="37">
        <v>3.64</v>
      </c>
      <c r="M35">
        <v>57.91</v>
      </c>
      <c r="N35">
        <v>271.55</v>
      </c>
      <c r="O35">
        <v>100.05</v>
      </c>
      <c r="P35">
        <v>1.25</v>
      </c>
      <c r="Q35">
        <v>6.01</v>
      </c>
      <c r="R35" s="93">
        <v>30.72</v>
      </c>
      <c r="S35" s="93">
        <v>30.72</v>
      </c>
      <c r="T35" s="93">
        <v>30.71</v>
      </c>
      <c r="U35">
        <v>1.38</v>
      </c>
      <c r="V35">
        <v>57.198999999999998</v>
      </c>
      <c r="W35">
        <v>1.34</v>
      </c>
      <c r="X35">
        <v>54</v>
      </c>
      <c r="Y35">
        <v>18</v>
      </c>
      <c r="Z35">
        <v>18</v>
      </c>
      <c r="AA35">
        <v>65.69</v>
      </c>
      <c r="AB35">
        <v>13.14</v>
      </c>
      <c r="AC35">
        <v>25.09</v>
      </c>
      <c r="AD35">
        <v>16</v>
      </c>
      <c r="AE35">
        <v>32</v>
      </c>
      <c r="AF35">
        <v>16</v>
      </c>
      <c r="AG35">
        <v>6.66</v>
      </c>
      <c r="AH35">
        <v>24.67</v>
      </c>
      <c r="AI35">
        <v>24.67</v>
      </c>
      <c r="AJ35">
        <v>21.24</v>
      </c>
      <c r="AK35">
        <v>60</v>
      </c>
      <c r="AL35">
        <v>25</v>
      </c>
    </row>
    <row r="36" spans="1:38">
      <c r="A36" t="s">
        <v>78</v>
      </c>
      <c r="B36" s="34">
        <v>130.63</v>
      </c>
      <c r="C36" s="34">
        <v>68.099999999999994</v>
      </c>
      <c r="D36" s="93">
        <f t="shared" si="0"/>
        <v>92.15</v>
      </c>
      <c r="E36" s="34">
        <v>0</v>
      </c>
      <c r="F36" s="34"/>
      <c r="G36" s="34"/>
      <c r="H36" s="34"/>
      <c r="I36" s="34"/>
      <c r="J36" s="37">
        <v>5.01</v>
      </c>
      <c r="K36" s="37">
        <v>5.01</v>
      </c>
      <c r="L36" s="37">
        <v>5.14</v>
      </c>
      <c r="M36">
        <v>47.31</v>
      </c>
      <c r="N36">
        <v>271.55</v>
      </c>
      <c r="O36">
        <v>100.05</v>
      </c>
      <c r="P36">
        <v>1.25</v>
      </c>
      <c r="Q36">
        <v>6.01</v>
      </c>
      <c r="R36" s="93">
        <v>30.72</v>
      </c>
      <c r="S36" s="93">
        <v>30.72</v>
      </c>
      <c r="T36" s="93">
        <v>30.71</v>
      </c>
      <c r="U36">
        <v>1.38</v>
      </c>
      <c r="V36">
        <v>68.765367999999995</v>
      </c>
      <c r="W36">
        <v>1.34</v>
      </c>
      <c r="X36">
        <v>52.5</v>
      </c>
      <c r="Y36">
        <v>17.5</v>
      </c>
      <c r="Z36">
        <v>17.5</v>
      </c>
      <c r="AA36">
        <v>89.65</v>
      </c>
      <c r="AB36">
        <v>17.93</v>
      </c>
      <c r="AC36">
        <v>32.19</v>
      </c>
      <c r="AD36">
        <v>21</v>
      </c>
      <c r="AE36">
        <v>41</v>
      </c>
      <c r="AF36">
        <v>21</v>
      </c>
      <c r="AG36">
        <v>6.66</v>
      </c>
      <c r="AH36">
        <v>24</v>
      </c>
      <c r="AI36">
        <v>24</v>
      </c>
      <c r="AJ36">
        <v>21.24</v>
      </c>
      <c r="AK36">
        <v>77</v>
      </c>
      <c r="AL36">
        <v>33</v>
      </c>
    </row>
    <row r="37" spans="1:38">
      <c r="A37" t="s">
        <v>79</v>
      </c>
      <c r="B37" s="34">
        <v>130.63</v>
      </c>
      <c r="C37" s="34">
        <v>87.09</v>
      </c>
      <c r="D37" s="93">
        <f t="shared" si="0"/>
        <v>95.15</v>
      </c>
      <c r="E37" s="34">
        <v>0</v>
      </c>
      <c r="F37" s="34"/>
      <c r="G37" s="34"/>
      <c r="H37" s="34"/>
      <c r="I37" s="34"/>
      <c r="J37" s="37">
        <v>6.44</v>
      </c>
      <c r="K37" s="37">
        <v>6.44</v>
      </c>
      <c r="L37" s="37">
        <v>6.59</v>
      </c>
      <c r="M37">
        <v>57.91</v>
      </c>
      <c r="N37">
        <v>271.55</v>
      </c>
      <c r="O37">
        <v>100.05</v>
      </c>
      <c r="P37">
        <v>1.25</v>
      </c>
      <c r="Q37">
        <v>6.01</v>
      </c>
      <c r="R37" s="93">
        <v>31.72</v>
      </c>
      <c r="S37" s="93">
        <v>31.72</v>
      </c>
      <c r="T37" s="93">
        <v>31.71</v>
      </c>
      <c r="U37">
        <v>1.38</v>
      </c>
      <c r="V37">
        <v>79.659952000000004</v>
      </c>
      <c r="W37">
        <v>1.34</v>
      </c>
      <c r="X37">
        <v>49</v>
      </c>
      <c r="Y37">
        <v>16.34</v>
      </c>
      <c r="Z37">
        <v>16.329999999999998</v>
      </c>
      <c r="AA37">
        <v>113.36</v>
      </c>
      <c r="AB37">
        <v>22.67</v>
      </c>
      <c r="AC37">
        <v>39.81</v>
      </c>
      <c r="AD37">
        <v>25</v>
      </c>
      <c r="AE37">
        <v>51</v>
      </c>
      <c r="AF37">
        <v>26</v>
      </c>
      <c r="AG37">
        <v>6.66</v>
      </c>
      <c r="AH37">
        <v>32</v>
      </c>
      <c r="AI37">
        <v>32</v>
      </c>
      <c r="AJ37">
        <v>21.24</v>
      </c>
      <c r="AK37">
        <v>95</v>
      </c>
      <c r="AL37">
        <v>40</v>
      </c>
    </row>
    <row r="38" spans="1:38">
      <c r="A38" t="s">
        <v>80</v>
      </c>
      <c r="B38" s="34">
        <v>130.63</v>
      </c>
      <c r="C38" s="34">
        <v>76.55</v>
      </c>
      <c r="D38" s="93">
        <f t="shared" si="0"/>
        <v>95.15</v>
      </c>
      <c r="E38" s="34">
        <v>0</v>
      </c>
      <c r="F38" s="34"/>
      <c r="G38" s="34"/>
      <c r="H38" s="34"/>
      <c r="I38" s="34"/>
      <c r="J38" s="37">
        <v>7.8</v>
      </c>
      <c r="K38" s="37">
        <v>7.8</v>
      </c>
      <c r="L38" s="37">
        <v>7.99</v>
      </c>
      <c r="M38">
        <v>57.91</v>
      </c>
      <c r="N38">
        <v>271.55</v>
      </c>
      <c r="O38">
        <v>100.05</v>
      </c>
      <c r="P38">
        <v>1.25</v>
      </c>
      <c r="Q38">
        <v>6.01</v>
      </c>
      <c r="R38" s="93">
        <v>31.72</v>
      </c>
      <c r="S38" s="93">
        <v>31.72</v>
      </c>
      <c r="T38" s="93">
        <v>31.71</v>
      </c>
      <c r="U38">
        <v>1.38</v>
      </c>
      <c r="V38">
        <v>90.379288000000003</v>
      </c>
      <c r="W38">
        <v>1.34</v>
      </c>
      <c r="X38">
        <v>46.5</v>
      </c>
      <c r="Y38">
        <v>15.5</v>
      </c>
      <c r="Z38">
        <v>15.5</v>
      </c>
      <c r="AA38">
        <v>136.78</v>
      </c>
      <c r="AB38">
        <v>27.36</v>
      </c>
      <c r="AC38">
        <v>47.37</v>
      </c>
      <c r="AD38">
        <v>28.9</v>
      </c>
      <c r="AE38">
        <v>60</v>
      </c>
      <c r="AF38">
        <v>30</v>
      </c>
      <c r="AG38">
        <v>6.66</v>
      </c>
      <c r="AH38">
        <v>30.33</v>
      </c>
      <c r="AI38">
        <v>30.33</v>
      </c>
      <c r="AJ38">
        <v>21.24</v>
      </c>
      <c r="AK38">
        <v>112</v>
      </c>
      <c r="AL38">
        <v>48</v>
      </c>
    </row>
    <row r="39" spans="1:38">
      <c r="A39" t="s">
        <v>81</v>
      </c>
      <c r="B39" s="34">
        <v>114.86</v>
      </c>
      <c r="C39" s="34">
        <v>76.55</v>
      </c>
      <c r="D39" s="93">
        <f t="shared" si="0"/>
        <v>95.15</v>
      </c>
      <c r="E39" s="34">
        <v>0</v>
      </c>
      <c r="F39" s="34"/>
      <c r="G39" s="34"/>
      <c r="H39" s="34"/>
      <c r="I39" s="34"/>
      <c r="J39" s="37">
        <v>9.19</v>
      </c>
      <c r="K39" s="37">
        <v>9.19</v>
      </c>
      <c r="L39" s="37">
        <v>9.42</v>
      </c>
      <c r="M39">
        <v>57.91</v>
      </c>
      <c r="N39">
        <v>271.55</v>
      </c>
      <c r="O39">
        <v>53.1</v>
      </c>
      <c r="P39">
        <v>1.48</v>
      </c>
      <c r="Q39">
        <v>6.01</v>
      </c>
      <c r="R39" s="93">
        <v>31.72</v>
      </c>
      <c r="S39" s="93">
        <v>31.72</v>
      </c>
      <c r="T39" s="93">
        <v>31.71</v>
      </c>
      <c r="U39">
        <v>1.3</v>
      </c>
      <c r="V39">
        <v>100.826016</v>
      </c>
      <c r="W39">
        <v>1.34</v>
      </c>
      <c r="X39">
        <v>43</v>
      </c>
      <c r="Y39">
        <v>14.34</v>
      </c>
      <c r="Z39">
        <v>14.33</v>
      </c>
      <c r="AA39">
        <v>159.05000000000001</v>
      </c>
      <c r="AB39">
        <v>31.81</v>
      </c>
      <c r="AC39">
        <v>54.56</v>
      </c>
      <c r="AD39">
        <v>32.299999999999997</v>
      </c>
      <c r="AE39">
        <v>68</v>
      </c>
      <c r="AF39">
        <v>34</v>
      </c>
      <c r="AG39">
        <v>6.66</v>
      </c>
      <c r="AH39">
        <v>28.67</v>
      </c>
      <c r="AI39">
        <v>28.67</v>
      </c>
      <c r="AJ39">
        <v>21.24</v>
      </c>
      <c r="AK39">
        <v>130</v>
      </c>
      <c r="AL39">
        <v>55</v>
      </c>
    </row>
    <row r="40" spans="1:38">
      <c r="A40" t="s">
        <v>82</v>
      </c>
      <c r="B40" s="34">
        <v>114.86</v>
      </c>
      <c r="C40" s="34">
        <v>76.55</v>
      </c>
      <c r="D40" s="93">
        <f t="shared" si="0"/>
        <v>95.15</v>
      </c>
      <c r="E40" s="34">
        <v>0</v>
      </c>
      <c r="F40" s="34"/>
      <c r="G40" s="34"/>
      <c r="H40" s="34"/>
      <c r="I40" s="34"/>
      <c r="J40" s="37">
        <v>10.43</v>
      </c>
      <c r="K40" s="37">
        <v>10.43</v>
      </c>
      <c r="L40" s="37">
        <v>10.7</v>
      </c>
      <c r="M40">
        <v>57.91</v>
      </c>
      <c r="N40">
        <v>271.55</v>
      </c>
      <c r="O40">
        <v>53.1</v>
      </c>
      <c r="P40">
        <v>1.48</v>
      </c>
      <c r="Q40">
        <v>6.01</v>
      </c>
      <c r="R40" s="93">
        <v>31.72</v>
      </c>
      <c r="S40" s="93">
        <v>31.72</v>
      </c>
      <c r="T40" s="93">
        <v>31.71</v>
      </c>
      <c r="U40">
        <v>1.3</v>
      </c>
      <c r="V40">
        <v>110.377032</v>
      </c>
      <c r="W40">
        <v>1.34</v>
      </c>
      <c r="X40">
        <v>39.5</v>
      </c>
      <c r="Y40">
        <v>13.16</v>
      </c>
      <c r="Z40">
        <v>13.17</v>
      </c>
      <c r="AA40">
        <v>178.97</v>
      </c>
      <c r="AB40">
        <v>35.79</v>
      </c>
      <c r="AC40">
        <v>61.16</v>
      </c>
      <c r="AD40">
        <v>35.4</v>
      </c>
      <c r="AE40">
        <v>75</v>
      </c>
      <c r="AF40">
        <v>38</v>
      </c>
      <c r="AG40">
        <v>6.66</v>
      </c>
      <c r="AH40">
        <v>27.33</v>
      </c>
      <c r="AI40">
        <v>27.33</v>
      </c>
      <c r="AJ40">
        <v>21.24</v>
      </c>
      <c r="AK40">
        <v>147</v>
      </c>
      <c r="AL40">
        <v>63</v>
      </c>
    </row>
    <row r="41" spans="1:38">
      <c r="A41" t="s">
        <v>83</v>
      </c>
      <c r="B41" s="34">
        <v>130.63</v>
      </c>
      <c r="C41" s="34">
        <v>76.55</v>
      </c>
      <c r="D41" s="93">
        <f t="shared" si="0"/>
        <v>95.15</v>
      </c>
      <c r="E41" s="34">
        <v>0</v>
      </c>
      <c r="F41" s="34"/>
      <c r="G41" s="34"/>
      <c r="H41" s="34"/>
      <c r="I41" s="34"/>
      <c r="J41" s="37">
        <v>11.6</v>
      </c>
      <c r="K41" s="37">
        <v>11.6</v>
      </c>
      <c r="L41" s="37">
        <v>11.9</v>
      </c>
      <c r="M41">
        <v>57.91</v>
      </c>
      <c r="N41">
        <v>271.55</v>
      </c>
      <c r="O41">
        <v>57.93</v>
      </c>
      <c r="P41">
        <v>1.48</v>
      </c>
      <c r="Q41">
        <v>6.01</v>
      </c>
      <c r="R41" s="93">
        <v>31.72</v>
      </c>
      <c r="S41" s="93">
        <v>31.72</v>
      </c>
      <c r="T41" s="93">
        <v>31.71</v>
      </c>
      <c r="U41">
        <v>1.3</v>
      </c>
      <c r="V41">
        <v>118.92524</v>
      </c>
      <c r="W41">
        <v>1.34</v>
      </c>
      <c r="X41">
        <v>36</v>
      </c>
      <c r="Y41">
        <v>12</v>
      </c>
      <c r="Z41">
        <v>12</v>
      </c>
      <c r="AA41">
        <v>198.18</v>
      </c>
      <c r="AB41">
        <v>39.630000000000003</v>
      </c>
      <c r="AC41">
        <v>67.52</v>
      </c>
      <c r="AD41">
        <v>37.5</v>
      </c>
      <c r="AE41">
        <v>83</v>
      </c>
      <c r="AF41">
        <v>42</v>
      </c>
      <c r="AG41">
        <v>6.66</v>
      </c>
      <c r="AH41">
        <v>23.33</v>
      </c>
      <c r="AI41">
        <v>23.33</v>
      </c>
      <c r="AJ41">
        <v>21.24</v>
      </c>
      <c r="AK41">
        <v>158</v>
      </c>
      <c r="AL41">
        <v>67</v>
      </c>
    </row>
    <row r="42" spans="1:38">
      <c r="A42" t="s">
        <v>84</v>
      </c>
      <c r="B42" s="34">
        <v>130.63</v>
      </c>
      <c r="C42" s="34">
        <v>76.55</v>
      </c>
      <c r="D42" s="93">
        <f t="shared" si="0"/>
        <v>96.149999999999991</v>
      </c>
      <c r="E42" s="34">
        <v>0</v>
      </c>
      <c r="F42" s="34"/>
      <c r="G42" s="34"/>
      <c r="H42" s="34"/>
      <c r="I42" s="34"/>
      <c r="J42" s="37">
        <v>12.62</v>
      </c>
      <c r="K42" s="37">
        <v>12.62</v>
      </c>
      <c r="L42" s="37">
        <v>12.93</v>
      </c>
      <c r="M42">
        <v>57.91</v>
      </c>
      <c r="N42">
        <v>271.55</v>
      </c>
      <c r="O42">
        <v>79.17</v>
      </c>
      <c r="P42">
        <v>1.48</v>
      </c>
      <c r="Q42">
        <v>6.01</v>
      </c>
      <c r="R42" s="93">
        <v>32.049999999999997</v>
      </c>
      <c r="S42" s="93">
        <v>32.049999999999997</v>
      </c>
      <c r="T42" s="93">
        <v>32.049999999999997</v>
      </c>
      <c r="U42">
        <v>1.3</v>
      </c>
      <c r="V42">
        <v>126.266184</v>
      </c>
      <c r="W42">
        <v>1.34</v>
      </c>
      <c r="X42">
        <v>32.5</v>
      </c>
      <c r="Y42">
        <v>10.84</v>
      </c>
      <c r="Z42">
        <v>10.83</v>
      </c>
      <c r="AA42">
        <v>216.35</v>
      </c>
      <c r="AB42">
        <v>43.27</v>
      </c>
      <c r="AC42">
        <v>73.53</v>
      </c>
      <c r="AD42">
        <v>40.5</v>
      </c>
      <c r="AE42">
        <v>89</v>
      </c>
      <c r="AF42">
        <v>44</v>
      </c>
      <c r="AG42">
        <v>6.66</v>
      </c>
      <c r="AH42">
        <v>21.67</v>
      </c>
      <c r="AI42">
        <v>21.67</v>
      </c>
      <c r="AJ42">
        <v>22.21</v>
      </c>
      <c r="AK42">
        <v>172</v>
      </c>
      <c r="AL42">
        <v>73</v>
      </c>
    </row>
    <row r="43" spans="1:38">
      <c r="A43" t="s">
        <v>85</v>
      </c>
      <c r="B43" s="34">
        <v>130.63</v>
      </c>
      <c r="C43" s="34">
        <v>76.55</v>
      </c>
      <c r="D43" s="93">
        <f t="shared" si="0"/>
        <v>96.149999999999991</v>
      </c>
      <c r="E43" s="34">
        <v>0</v>
      </c>
      <c r="F43" s="34"/>
      <c r="G43" s="34"/>
      <c r="H43" s="34"/>
      <c r="I43" s="34"/>
      <c r="J43" s="37">
        <v>13.63</v>
      </c>
      <c r="K43" s="37">
        <v>13.63</v>
      </c>
      <c r="L43" s="37">
        <v>13.96</v>
      </c>
      <c r="M43">
        <v>57.91</v>
      </c>
      <c r="N43">
        <v>271.55</v>
      </c>
      <c r="O43">
        <v>62.76</v>
      </c>
      <c r="P43">
        <v>1.4</v>
      </c>
      <c r="Q43">
        <v>6.01</v>
      </c>
      <c r="R43" s="93">
        <v>32.049999999999997</v>
      </c>
      <c r="S43" s="93">
        <v>32.049999999999997</v>
      </c>
      <c r="T43" s="93">
        <v>32.049999999999997</v>
      </c>
      <c r="U43">
        <v>1.38</v>
      </c>
      <c r="V43">
        <v>132.28303199999999</v>
      </c>
      <c r="W43">
        <v>1.39</v>
      </c>
      <c r="X43">
        <v>27.5</v>
      </c>
      <c r="Y43">
        <v>9.16</v>
      </c>
      <c r="Z43">
        <v>9.17</v>
      </c>
      <c r="AA43">
        <v>233.21</v>
      </c>
      <c r="AB43">
        <v>46.64</v>
      </c>
      <c r="AC43">
        <v>79</v>
      </c>
      <c r="AD43">
        <v>43.1</v>
      </c>
      <c r="AE43">
        <v>93</v>
      </c>
      <c r="AF43">
        <v>47</v>
      </c>
      <c r="AG43">
        <v>6.66</v>
      </c>
      <c r="AH43">
        <v>11.67</v>
      </c>
      <c r="AI43">
        <v>11.67</v>
      </c>
      <c r="AJ43">
        <v>22.21</v>
      </c>
      <c r="AK43">
        <v>186</v>
      </c>
      <c r="AL43">
        <v>79</v>
      </c>
    </row>
    <row r="44" spans="1:38">
      <c r="A44" t="s">
        <v>86</v>
      </c>
      <c r="B44" s="34">
        <v>130.63</v>
      </c>
      <c r="C44" s="34">
        <v>76.55</v>
      </c>
      <c r="D44" s="93">
        <f t="shared" si="0"/>
        <v>96.149999999999991</v>
      </c>
      <c r="E44" s="34">
        <v>0</v>
      </c>
      <c r="F44" s="34"/>
      <c r="G44" s="34"/>
      <c r="H44" s="34"/>
      <c r="I44" s="34"/>
      <c r="J44" s="37">
        <v>14.47</v>
      </c>
      <c r="K44" s="37">
        <v>14.47</v>
      </c>
      <c r="L44" s="37">
        <v>14.83</v>
      </c>
      <c r="M44">
        <v>57.91</v>
      </c>
      <c r="N44">
        <v>271.55</v>
      </c>
      <c r="O44">
        <v>62.76</v>
      </c>
      <c r="P44">
        <v>1.4</v>
      </c>
      <c r="Q44">
        <v>6.01</v>
      </c>
      <c r="R44" s="93">
        <v>32.049999999999997</v>
      </c>
      <c r="S44" s="93">
        <v>32.049999999999997</v>
      </c>
      <c r="T44" s="93">
        <v>32.049999999999997</v>
      </c>
      <c r="U44">
        <v>1.38</v>
      </c>
      <c r="V44">
        <v>137.267864</v>
      </c>
      <c r="W44">
        <v>1.39</v>
      </c>
      <c r="X44">
        <v>26</v>
      </c>
      <c r="Y44">
        <v>8.66</v>
      </c>
      <c r="Z44">
        <v>8.67</v>
      </c>
      <c r="AA44">
        <v>243.33</v>
      </c>
      <c r="AB44">
        <v>48.67</v>
      </c>
      <c r="AC44">
        <v>83.78</v>
      </c>
      <c r="AD44">
        <v>45.2</v>
      </c>
      <c r="AE44">
        <v>94</v>
      </c>
      <c r="AF44">
        <v>47</v>
      </c>
      <c r="AG44">
        <v>6.66</v>
      </c>
      <c r="AH44">
        <v>11.67</v>
      </c>
      <c r="AI44">
        <v>11.67</v>
      </c>
      <c r="AJ44">
        <v>22.21</v>
      </c>
      <c r="AK44">
        <v>200</v>
      </c>
      <c r="AL44">
        <v>85</v>
      </c>
    </row>
    <row r="45" spans="1:38">
      <c r="A45" t="s">
        <v>87</v>
      </c>
      <c r="B45" s="34">
        <v>130.63</v>
      </c>
      <c r="C45" s="34">
        <v>76.55</v>
      </c>
      <c r="D45" s="93">
        <f t="shared" si="0"/>
        <v>96.149999999999991</v>
      </c>
      <c r="E45" s="34">
        <v>0</v>
      </c>
      <c r="F45" s="34"/>
      <c r="G45" s="34"/>
      <c r="H45" s="34"/>
      <c r="I45" s="34"/>
      <c r="J45" s="37">
        <v>15.22</v>
      </c>
      <c r="K45" s="37">
        <v>15.22</v>
      </c>
      <c r="L45" s="37">
        <v>15.6</v>
      </c>
      <c r="M45">
        <v>57.91</v>
      </c>
      <c r="N45">
        <v>271.55</v>
      </c>
      <c r="O45">
        <v>62.76</v>
      </c>
      <c r="P45">
        <v>1.4</v>
      </c>
      <c r="Q45">
        <v>6.01</v>
      </c>
      <c r="R45" s="93">
        <v>32.049999999999997</v>
      </c>
      <c r="S45" s="93">
        <v>32.049999999999997</v>
      </c>
      <c r="T45" s="93">
        <v>32.049999999999997</v>
      </c>
      <c r="U45">
        <v>1.38</v>
      </c>
      <c r="V45">
        <v>141.30830399999999</v>
      </c>
      <c r="W45">
        <v>1.39</v>
      </c>
      <c r="X45">
        <v>25</v>
      </c>
      <c r="Y45">
        <v>8.34</v>
      </c>
      <c r="Z45">
        <v>8.33</v>
      </c>
      <c r="AA45">
        <v>245.83</v>
      </c>
      <c r="AB45">
        <v>49.17</v>
      </c>
      <c r="AC45">
        <v>87.98</v>
      </c>
      <c r="AD45">
        <v>46.8</v>
      </c>
      <c r="AE45">
        <v>94</v>
      </c>
      <c r="AF45">
        <v>47</v>
      </c>
      <c r="AG45">
        <v>6.66</v>
      </c>
      <c r="AH45">
        <v>11.67</v>
      </c>
      <c r="AI45">
        <v>11.67</v>
      </c>
      <c r="AJ45">
        <v>22.21</v>
      </c>
      <c r="AK45">
        <v>203</v>
      </c>
      <c r="AL45">
        <v>87</v>
      </c>
    </row>
    <row r="46" spans="1:38">
      <c r="A46" t="s">
        <v>88</v>
      </c>
      <c r="B46" s="34">
        <v>130.63</v>
      </c>
      <c r="C46" s="34">
        <v>76.55</v>
      </c>
      <c r="D46" s="93">
        <f t="shared" si="0"/>
        <v>96.149999999999991</v>
      </c>
      <c r="E46" s="34">
        <v>0</v>
      </c>
      <c r="F46" s="34"/>
      <c r="G46" s="34"/>
      <c r="H46" s="34"/>
      <c r="I46" s="34"/>
      <c r="J46" s="37">
        <v>15.99</v>
      </c>
      <c r="K46" s="37">
        <v>15.99</v>
      </c>
      <c r="L46" s="37">
        <v>16.39</v>
      </c>
      <c r="M46">
        <v>57.91</v>
      </c>
      <c r="N46">
        <v>271.55</v>
      </c>
      <c r="O46">
        <v>62.76</v>
      </c>
      <c r="P46">
        <v>1.4</v>
      </c>
      <c r="Q46">
        <v>6.01</v>
      </c>
      <c r="R46" s="93">
        <v>32.049999999999997</v>
      </c>
      <c r="S46" s="93">
        <v>32.049999999999997</v>
      </c>
      <c r="T46" s="93">
        <v>32.049999999999997</v>
      </c>
      <c r="U46">
        <v>1.38</v>
      </c>
      <c r="V46">
        <v>144.84247199999999</v>
      </c>
      <c r="W46">
        <v>1.39</v>
      </c>
      <c r="X46">
        <v>24</v>
      </c>
      <c r="Y46">
        <v>8</v>
      </c>
      <c r="Z46">
        <v>8</v>
      </c>
      <c r="AA46">
        <v>245.83</v>
      </c>
      <c r="AB46">
        <v>49.17</v>
      </c>
      <c r="AC46">
        <v>91.39</v>
      </c>
      <c r="AD46">
        <v>48</v>
      </c>
      <c r="AE46">
        <v>94</v>
      </c>
      <c r="AF46">
        <v>47</v>
      </c>
      <c r="AG46">
        <v>6.66</v>
      </c>
      <c r="AH46">
        <v>11.67</v>
      </c>
      <c r="AI46">
        <v>11.67</v>
      </c>
      <c r="AJ46">
        <v>21.24</v>
      </c>
      <c r="AK46">
        <v>203</v>
      </c>
      <c r="AL46">
        <v>87</v>
      </c>
    </row>
    <row r="47" spans="1:38">
      <c r="A47" t="s">
        <v>89</v>
      </c>
      <c r="B47" s="34">
        <v>130.63</v>
      </c>
      <c r="C47" s="34">
        <v>76.55</v>
      </c>
      <c r="D47" s="93">
        <f t="shared" si="0"/>
        <v>96.149999999999991</v>
      </c>
      <c r="E47" s="34">
        <v>0</v>
      </c>
      <c r="F47" s="34"/>
      <c r="G47" s="34"/>
      <c r="H47" s="34"/>
      <c r="I47" s="34"/>
      <c r="J47" s="37">
        <v>16.600000000000001</v>
      </c>
      <c r="K47" s="37">
        <v>16.600000000000001</v>
      </c>
      <c r="L47" s="37">
        <v>17.02</v>
      </c>
      <c r="M47">
        <v>57.91</v>
      </c>
      <c r="N47">
        <v>271.55</v>
      </c>
      <c r="O47">
        <v>62.76</v>
      </c>
      <c r="P47">
        <v>1.4</v>
      </c>
      <c r="Q47">
        <v>6.01</v>
      </c>
      <c r="R47" s="93">
        <v>32.049999999999997</v>
      </c>
      <c r="S47" s="93">
        <v>32.049999999999997</v>
      </c>
      <c r="T47" s="93">
        <v>32.049999999999997</v>
      </c>
      <c r="U47">
        <v>1.38</v>
      </c>
      <c r="V47">
        <v>147.81195199999999</v>
      </c>
      <c r="W47">
        <v>1.39</v>
      </c>
      <c r="X47">
        <v>23</v>
      </c>
      <c r="Y47">
        <v>7.66</v>
      </c>
      <c r="Z47">
        <v>7.67</v>
      </c>
      <c r="AA47">
        <v>245.83</v>
      </c>
      <c r="AB47">
        <v>49.17</v>
      </c>
      <c r="AC47">
        <v>92.31</v>
      </c>
      <c r="AD47">
        <v>48.2</v>
      </c>
      <c r="AE47">
        <v>94</v>
      </c>
      <c r="AF47">
        <v>47</v>
      </c>
      <c r="AG47">
        <v>6.66</v>
      </c>
      <c r="AH47">
        <v>11.67</v>
      </c>
      <c r="AI47">
        <v>11.67</v>
      </c>
      <c r="AJ47">
        <v>21.24</v>
      </c>
      <c r="AK47">
        <v>203</v>
      </c>
      <c r="AL47">
        <v>87</v>
      </c>
    </row>
    <row r="48" spans="1:38">
      <c r="A48" t="s">
        <v>90</v>
      </c>
      <c r="B48" s="34">
        <v>130.63</v>
      </c>
      <c r="C48" s="34">
        <v>76.55</v>
      </c>
      <c r="D48" s="93">
        <f t="shared" si="0"/>
        <v>96.149999999999991</v>
      </c>
      <c r="E48" s="34">
        <v>0</v>
      </c>
      <c r="F48" s="34"/>
      <c r="G48" s="34"/>
      <c r="H48" s="34"/>
      <c r="I48" s="34"/>
      <c r="J48" s="37">
        <v>16.8</v>
      </c>
      <c r="K48" s="37">
        <v>16.8</v>
      </c>
      <c r="L48" s="37">
        <v>17.22</v>
      </c>
      <c r="M48">
        <v>57.91</v>
      </c>
      <c r="N48">
        <v>271.55</v>
      </c>
      <c r="O48">
        <v>62.76</v>
      </c>
      <c r="P48">
        <v>1.4</v>
      </c>
      <c r="Q48">
        <v>6.01</v>
      </c>
      <c r="R48" s="93">
        <v>32.049999999999997</v>
      </c>
      <c r="S48" s="93">
        <v>32.049999999999997</v>
      </c>
      <c r="T48" s="93">
        <v>32.049999999999997</v>
      </c>
      <c r="U48">
        <v>1.38</v>
      </c>
      <c r="V48">
        <v>150.265424</v>
      </c>
      <c r="W48">
        <v>1.39</v>
      </c>
      <c r="X48">
        <v>22</v>
      </c>
      <c r="Y48">
        <v>7.34</v>
      </c>
      <c r="Z48">
        <v>7.33</v>
      </c>
      <c r="AA48">
        <v>245.83</v>
      </c>
      <c r="AB48">
        <v>49.17</v>
      </c>
      <c r="AC48">
        <v>92.92</v>
      </c>
      <c r="AD48">
        <v>48.2</v>
      </c>
      <c r="AE48">
        <v>94</v>
      </c>
      <c r="AF48">
        <v>47</v>
      </c>
      <c r="AG48">
        <v>6.66</v>
      </c>
      <c r="AH48">
        <v>11.67</v>
      </c>
      <c r="AI48">
        <v>11.67</v>
      </c>
      <c r="AJ48">
        <v>21.24</v>
      </c>
      <c r="AK48">
        <v>203</v>
      </c>
      <c r="AL48">
        <v>87</v>
      </c>
    </row>
    <row r="49" spans="1:38">
      <c r="A49" t="s">
        <v>91</v>
      </c>
      <c r="B49" s="34">
        <v>130.63</v>
      </c>
      <c r="C49" s="34">
        <v>76.55</v>
      </c>
      <c r="D49" s="93">
        <f t="shared" si="0"/>
        <v>96.149999999999991</v>
      </c>
      <c r="E49" s="34">
        <v>0</v>
      </c>
      <c r="F49" s="34"/>
      <c r="G49" s="34"/>
      <c r="H49" s="34"/>
      <c r="I49" s="34"/>
      <c r="J49" s="37">
        <v>16.88</v>
      </c>
      <c r="K49" s="37">
        <v>16.88</v>
      </c>
      <c r="L49" s="37">
        <v>17.3</v>
      </c>
      <c r="M49">
        <v>57.91</v>
      </c>
      <c r="N49">
        <v>271.55</v>
      </c>
      <c r="O49">
        <v>62.76</v>
      </c>
      <c r="P49">
        <v>1.4</v>
      </c>
      <c r="Q49">
        <v>6.01</v>
      </c>
      <c r="R49" s="93">
        <v>32.049999999999997</v>
      </c>
      <c r="S49" s="93">
        <v>32.049999999999997</v>
      </c>
      <c r="T49" s="93">
        <v>32.049999999999997</v>
      </c>
      <c r="U49">
        <v>1.38</v>
      </c>
      <c r="V49">
        <v>151.86212800000001</v>
      </c>
      <c r="W49">
        <v>1.39</v>
      </c>
      <c r="X49">
        <v>22</v>
      </c>
      <c r="Y49">
        <v>7.34</v>
      </c>
      <c r="Z49">
        <v>7.33</v>
      </c>
      <c r="AA49">
        <v>245.83</v>
      </c>
      <c r="AB49">
        <v>49.17</v>
      </c>
      <c r="AC49">
        <v>92.92</v>
      </c>
      <c r="AD49">
        <v>48.2</v>
      </c>
      <c r="AE49">
        <v>94</v>
      </c>
      <c r="AF49">
        <v>47</v>
      </c>
      <c r="AG49">
        <v>6.66</v>
      </c>
      <c r="AH49">
        <v>11.67</v>
      </c>
      <c r="AI49">
        <v>11.67</v>
      </c>
      <c r="AJ49">
        <v>21.24</v>
      </c>
      <c r="AK49">
        <v>203</v>
      </c>
      <c r="AL49">
        <v>87</v>
      </c>
    </row>
    <row r="50" spans="1:38">
      <c r="A50" t="s">
        <v>92</v>
      </c>
      <c r="B50" s="34">
        <v>130.63</v>
      </c>
      <c r="C50" s="34">
        <v>76.55</v>
      </c>
      <c r="D50" s="93">
        <f t="shared" si="0"/>
        <v>96.149999999999991</v>
      </c>
      <c r="E50" s="34">
        <v>0</v>
      </c>
      <c r="F50" s="34"/>
      <c r="G50" s="34"/>
      <c r="H50" s="34"/>
      <c r="I50" s="34"/>
      <c r="J50" s="37">
        <v>17.190000000000001</v>
      </c>
      <c r="K50" s="37">
        <v>17.190000000000001</v>
      </c>
      <c r="L50" s="37">
        <v>17.62</v>
      </c>
      <c r="M50">
        <v>57.91</v>
      </c>
      <c r="N50">
        <v>271.55</v>
      </c>
      <c r="O50">
        <v>62.76</v>
      </c>
      <c r="P50">
        <v>1.4</v>
      </c>
      <c r="Q50">
        <v>6.01</v>
      </c>
      <c r="R50" s="93">
        <v>32.049999999999997</v>
      </c>
      <c r="S50" s="93">
        <v>32.049999999999997</v>
      </c>
      <c r="T50" s="93">
        <v>32.049999999999997</v>
      </c>
      <c r="U50">
        <v>1.38</v>
      </c>
      <c r="V50">
        <v>152.718896</v>
      </c>
      <c r="W50">
        <v>1.39</v>
      </c>
      <c r="X50">
        <v>22</v>
      </c>
      <c r="Y50">
        <v>7.34</v>
      </c>
      <c r="Z50">
        <v>7.33</v>
      </c>
      <c r="AA50">
        <v>245.83</v>
      </c>
      <c r="AB50">
        <v>49.17</v>
      </c>
      <c r="AC50">
        <v>92.92</v>
      </c>
      <c r="AD50">
        <v>48.2</v>
      </c>
      <c r="AE50">
        <v>94</v>
      </c>
      <c r="AF50">
        <v>47</v>
      </c>
      <c r="AG50">
        <v>6.66</v>
      </c>
      <c r="AH50">
        <v>11.67</v>
      </c>
      <c r="AI50">
        <v>11.67</v>
      </c>
      <c r="AJ50">
        <v>21.24</v>
      </c>
      <c r="AK50">
        <v>203</v>
      </c>
      <c r="AL50">
        <v>87</v>
      </c>
    </row>
    <row r="51" spans="1:38">
      <c r="A51" t="s">
        <v>93</v>
      </c>
      <c r="B51" s="34">
        <v>130.63</v>
      </c>
      <c r="C51" s="34">
        <v>76.55</v>
      </c>
      <c r="D51" s="93">
        <f t="shared" si="0"/>
        <v>96.149999999999991</v>
      </c>
      <c r="E51" s="34">
        <v>0</v>
      </c>
      <c r="F51" s="34"/>
      <c r="G51" s="34"/>
      <c r="H51" s="34"/>
      <c r="I51" s="34"/>
      <c r="J51" s="37">
        <v>17.190000000000001</v>
      </c>
      <c r="K51" s="37">
        <v>17.190000000000001</v>
      </c>
      <c r="L51" s="37">
        <v>17.62</v>
      </c>
      <c r="M51">
        <v>57.91</v>
      </c>
      <c r="N51">
        <v>271.55</v>
      </c>
      <c r="O51">
        <v>62.76</v>
      </c>
      <c r="P51">
        <v>1.32</v>
      </c>
      <c r="Q51">
        <v>6.01</v>
      </c>
      <c r="R51" s="93">
        <v>32.049999999999997</v>
      </c>
      <c r="S51" s="93">
        <v>32.049999999999997</v>
      </c>
      <c r="T51" s="93">
        <v>32.049999999999997</v>
      </c>
      <c r="U51">
        <v>1.38</v>
      </c>
      <c r="V51">
        <v>152.74810400000001</v>
      </c>
      <c r="W51">
        <v>1.44</v>
      </c>
      <c r="X51">
        <v>22</v>
      </c>
      <c r="Y51">
        <v>7.34</v>
      </c>
      <c r="Z51">
        <v>7.33</v>
      </c>
      <c r="AA51">
        <v>245.83</v>
      </c>
      <c r="AB51">
        <v>49.17</v>
      </c>
      <c r="AC51">
        <v>92.92</v>
      </c>
      <c r="AD51">
        <v>48.2</v>
      </c>
      <c r="AE51">
        <v>94</v>
      </c>
      <c r="AF51">
        <v>47</v>
      </c>
      <c r="AG51">
        <v>6.66</v>
      </c>
      <c r="AH51">
        <v>11.67</v>
      </c>
      <c r="AI51">
        <v>11.67</v>
      </c>
      <c r="AJ51">
        <v>21.24</v>
      </c>
      <c r="AK51">
        <v>203</v>
      </c>
      <c r="AL51">
        <v>87</v>
      </c>
    </row>
    <row r="52" spans="1:38">
      <c r="A52" t="s">
        <v>94</v>
      </c>
      <c r="B52" s="34">
        <v>130.63</v>
      </c>
      <c r="C52" s="34">
        <v>76.55</v>
      </c>
      <c r="D52" s="93">
        <f t="shared" si="0"/>
        <v>96.149999999999991</v>
      </c>
      <c r="E52" s="34">
        <v>0</v>
      </c>
      <c r="F52" s="34"/>
      <c r="G52" s="34"/>
      <c r="H52" s="34"/>
      <c r="I52" s="34"/>
      <c r="J52" s="37">
        <v>17.190000000000001</v>
      </c>
      <c r="K52" s="37">
        <v>17.190000000000001</v>
      </c>
      <c r="L52" s="37">
        <v>17.62</v>
      </c>
      <c r="M52">
        <v>57.91</v>
      </c>
      <c r="N52">
        <v>271.55</v>
      </c>
      <c r="O52">
        <v>77.239999999999995</v>
      </c>
      <c r="P52">
        <v>1.32</v>
      </c>
      <c r="Q52">
        <v>6.01</v>
      </c>
      <c r="R52" s="93">
        <v>32.049999999999997</v>
      </c>
      <c r="S52" s="93">
        <v>32.049999999999997</v>
      </c>
      <c r="T52" s="93">
        <v>32.049999999999997</v>
      </c>
      <c r="U52">
        <v>1.38</v>
      </c>
      <c r="V52">
        <v>151.99843200000001</v>
      </c>
      <c r="W52">
        <v>1.44</v>
      </c>
      <c r="X52">
        <v>22</v>
      </c>
      <c r="Y52">
        <v>7.34</v>
      </c>
      <c r="Z52">
        <v>7.33</v>
      </c>
      <c r="AA52">
        <v>245.83</v>
      </c>
      <c r="AB52">
        <v>49.17</v>
      </c>
      <c r="AC52">
        <v>92.92</v>
      </c>
      <c r="AD52">
        <v>48.2</v>
      </c>
      <c r="AE52">
        <v>94</v>
      </c>
      <c r="AF52">
        <v>47</v>
      </c>
      <c r="AG52">
        <v>6.66</v>
      </c>
      <c r="AH52">
        <v>11.67</v>
      </c>
      <c r="AI52">
        <v>11.67</v>
      </c>
      <c r="AJ52">
        <v>21.24</v>
      </c>
      <c r="AK52">
        <v>203</v>
      </c>
      <c r="AL52">
        <v>87</v>
      </c>
    </row>
    <row r="53" spans="1:38">
      <c r="A53" t="s">
        <v>95</v>
      </c>
      <c r="B53" s="34">
        <v>130.63</v>
      </c>
      <c r="C53" s="34">
        <v>76.55</v>
      </c>
      <c r="D53" s="93">
        <f t="shared" si="0"/>
        <v>96.149999999999991</v>
      </c>
      <c r="E53" s="34">
        <v>0</v>
      </c>
      <c r="F53" s="34"/>
      <c r="G53" s="34"/>
      <c r="H53" s="34"/>
      <c r="I53" s="34"/>
      <c r="J53" s="37">
        <v>17.190000000000001</v>
      </c>
      <c r="K53" s="37">
        <v>17.190000000000001</v>
      </c>
      <c r="L53" s="37">
        <v>17.62</v>
      </c>
      <c r="M53">
        <v>57.91</v>
      </c>
      <c r="N53">
        <v>271.55</v>
      </c>
      <c r="O53">
        <v>72.41</v>
      </c>
      <c r="P53">
        <v>1.32</v>
      </c>
      <c r="Q53">
        <v>6.01</v>
      </c>
      <c r="R53" s="93">
        <v>32.049999999999997</v>
      </c>
      <c r="S53" s="93">
        <v>32.049999999999997</v>
      </c>
      <c r="T53" s="93">
        <v>32.049999999999997</v>
      </c>
      <c r="U53">
        <v>1.38</v>
      </c>
      <c r="V53">
        <v>150.56724</v>
      </c>
      <c r="W53">
        <v>1.44</v>
      </c>
      <c r="X53">
        <v>22</v>
      </c>
      <c r="Y53">
        <v>7.34</v>
      </c>
      <c r="Z53">
        <v>7.33</v>
      </c>
      <c r="AA53">
        <v>245.83</v>
      </c>
      <c r="AB53">
        <v>49.17</v>
      </c>
      <c r="AC53">
        <v>92.92</v>
      </c>
      <c r="AD53">
        <v>48.2</v>
      </c>
      <c r="AE53">
        <v>94</v>
      </c>
      <c r="AF53">
        <v>47</v>
      </c>
      <c r="AG53">
        <v>6.66</v>
      </c>
      <c r="AH53">
        <v>11.67</v>
      </c>
      <c r="AI53">
        <v>11.67</v>
      </c>
      <c r="AJ53">
        <v>21.24</v>
      </c>
      <c r="AK53">
        <v>210</v>
      </c>
      <c r="AL53">
        <v>90</v>
      </c>
    </row>
    <row r="54" spans="1:38">
      <c r="A54" t="s">
        <v>96</v>
      </c>
      <c r="B54" s="34">
        <v>130.63</v>
      </c>
      <c r="C54" s="34">
        <v>76.55</v>
      </c>
      <c r="D54" s="93">
        <f t="shared" si="0"/>
        <v>96.149999999999991</v>
      </c>
      <c r="E54" s="34">
        <v>0</v>
      </c>
      <c r="F54" s="34"/>
      <c r="G54" s="34"/>
      <c r="H54" s="34"/>
      <c r="I54" s="34"/>
      <c r="J54" s="37">
        <v>17.190000000000001</v>
      </c>
      <c r="K54" s="37">
        <v>17.190000000000001</v>
      </c>
      <c r="L54" s="37">
        <v>17.62</v>
      </c>
      <c r="M54">
        <v>57.91</v>
      </c>
      <c r="N54">
        <v>271.55</v>
      </c>
      <c r="O54">
        <v>53.1</v>
      </c>
      <c r="P54">
        <v>1.32</v>
      </c>
      <c r="Q54">
        <v>6.01</v>
      </c>
      <c r="R54" s="93">
        <v>32.049999999999997</v>
      </c>
      <c r="S54" s="93">
        <v>32.049999999999997</v>
      </c>
      <c r="T54" s="93">
        <v>32.049999999999997</v>
      </c>
      <c r="U54">
        <v>1.38</v>
      </c>
      <c r="V54">
        <v>149.019216</v>
      </c>
      <c r="W54">
        <v>1.44</v>
      </c>
      <c r="X54">
        <v>22</v>
      </c>
      <c r="Y54">
        <v>7.34</v>
      </c>
      <c r="Z54">
        <v>7.33</v>
      </c>
      <c r="AA54">
        <v>245.83</v>
      </c>
      <c r="AB54">
        <v>49.17</v>
      </c>
      <c r="AC54">
        <v>92.86</v>
      </c>
      <c r="AD54">
        <v>48.2</v>
      </c>
      <c r="AE54">
        <v>94</v>
      </c>
      <c r="AF54">
        <v>47</v>
      </c>
      <c r="AG54">
        <v>6.66</v>
      </c>
      <c r="AH54">
        <v>11.67</v>
      </c>
      <c r="AI54">
        <v>11.67</v>
      </c>
      <c r="AJ54">
        <v>21.24</v>
      </c>
      <c r="AK54">
        <v>210</v>
      </c>
      <c r="AL54">
        <v>90</v>
      </c>
    </row>
    <row r="55" spans="1:38">
      <c r="A55" t="s">
        <v>97</v>
      </c>
      <c r="B55" s="34">
        <v>66.62</v>
      </c>
      <c r="C55" s="34">
        <v>33.79</v>
      </c>
      <c r="D55" s="93">
        <f t="shared" si="0"/>
        <v>96.149999999999991</v>
      </c>
      <c r="E55" s="34">
        <v>0</v>
      </c>
      <c r="F55" s="34"/>
      <c r="G55" s="34"/>
      <c r="H55" s="34"/>
      <c r="I55" s="34"/>
      <c r="J55" s="37">
        <v>17.190000000000001</v>
      </c>
      <c r="K55" s="37">
        <v>17.190000000000001</v>
      </c>
      <c r="L55" s="37">
        <v>17.62</v>
      </c>
      <c r="M55">
        <v>33.119999999999997</v>
      </c>
      <c r="N55">
        <v>231.72</v>
      </c>
      <c r="O55">
        <v>53.1</v>
      </c>
      <c r="P55">
        <v>1.32</v>
      </c>
      <c r="Q55">
        <v>6.01</v>
      </c>
      <c r="R55" s="93">
        <v>32.049999999999997</v>
      </c>
      <c r="S55" s="93">
        <v>32.049999999999997</v>
      </c>
      <c r="T55" s="93">
        <v>32.049999999999997</v>
      </c>
      <c r="U55">
        <v>1.46</v>
      </c>
      <c r="V55">
        <v>147.37383199999999</v>
      </c>
      <c r="W55">
        <v>1.44</v>
      </c>
      <c r="X55">
        <v>22</v>
      </c>
      <c r="Y55">
        <v>7.34</v>
      </c>
      <c r="Z55">
        <v>7.33</v>
      </c>
      <c r="AA55">
        <v>245.83</v>
      </c>
      <c r="AB55">
        <v>49.17</v>
      </c>
      <c r="AC55">
        <v>93.08</v>
      </c>
      <c r="AD55">
        <v>48.2</v>
      </c>
      <c r="AE55">
        <v>94</v>
      </c>
      <c r="AF55">
        <v>47</v>
      </c>
      <c r="AG55">
        <v>6.66</v>
      </c>
      <c r="AH55">
        <v>11.67</v>
      </c>
      <c r="AI55">
        <v>11.67</v>
      </c>
      <c r="AJ55">
        <v>21.24</v>
      </c>
      <c r="AK55">
        <v>210</v>
      </c>
      <c r="AL55">
        <v>90</v>
      </c>
    </row>
    <row r="56" spans="1:38">
      <c r="A56" t="s">
        <v>98</v>
      </c>
      <c r="B56" s="34">
        <v>66.62</v>
      </c>
      <c r="C56" s="34">
        <v>33.79</v>
      </c>
      <c r="D56" s="93">
        <f t="shared" si="0"/>
        <v>96.149999999999991</v>
      </c>
      <c r="E56" s="34">
        <v>0</v>
      </c>
      <c r="F56" s="34"/>
      <c r="G56" s="34"/>
      <c r="H56" s="34"/>
      <c r="I56" s="34"/>
      <c r="J56" s="37">
        <v>17.190000000000001</v>
      </c>
      <c r="K56" s="37">
        <v>17.190000000000001</v>
      </c>
      <c r="L56" s="37">
        <v>17.62</v>
      </c>
      <c r="M56">
        <v>33.119999999999997</v>
      </c>
      <c r="N56">
        <v>193.1</v>
      </c>
      <c r="O56">
        <v>53.1</v>
      </c>
      <c r="P56">
        <v>1.32</v>
      </c>
      <c r="Q56">
        <v>6.01</v>
      </c>
      <c r="R56" s="93">
        <v>32.049999999999997</v>
      </c>
      <c r="S56" s="93">
        <v>32.049999999999997</v>
      </c>
      <c r="T56" s="93">
        <v>32.049999999999997</v>
      </c>
      <c r="U56">
        <v>1.46</v>
      </c>
      <c r="V56">
        <v>133.44161600000001</v>
      </c>
      <c r="W56">
        <v>1.44</v>
      </c>
      <c r="X56">
        <v>22</v>
      </c>
      <c r="Y56">
        <v>7.34</v>
      </c>
      <c r="Z56">
        <v>7.33</v>
      </c>
      <c r="AA56">
        <v>245.83</v>
      </c>
      <c r="AB56">
        <v>49.17</v>
      </c>
      <c r="AC56">
        <v>92.71</v>
      </c>
      <c r="AD56">
        <v>48.2</v>
      </c>
      <c r="AE56">
        <v>94</v>
      </c>
      <c r="AF56">
        <v>47</v>
      </c>
      <c r="AG56">
        <v>6.66</v>
      </c>
      <c r="AH56">
        <v>11.67</v>
      </c>
      <c r="AI56">
        <v>11.67</v>
      </c>
      <c r="AJ56">
        <v>22.21</v>
      </c>
      <c r="AK56">
        <v>210</v>
      </c>
      <c r="AL56">
        <v>90</v>
      </c>
    </row>
    <row r="57" spans="1:38">
      <c r="A57" t="s">
        <v>99</v>
      </c>
      <c r="B57" s="34">
        <v>66.62</v>
      </c>
      <c r="C57" s="34">
        <v>33.79</v>
      </c>
      <c r="D57" s="93">
        <f t="shared" si="0"/>
        <v>96.149999999999991</v>
      </c>
      <c r="E57" s="34">
        <v>0</v>
      </c>
      <c r="F57" s="34"/>
      <c r="G57" s="34"/>
      <c r="H57" s="34"/>
      <c r="I57" s="34"/>
      <c r="J57" s="37">
        <v>17.190000000000001</v>
      </c>
      <c r="K57" s="37">
        <v>17.190000000000001</v>
      </c>
      <c r="L57" s="37">
        <v>17.62</v>
      </c>
      <c r="M57">
        <v>33.119999999999997</v>
      </c>
      <c r="N57">
        <v>231.72</v>
      </c>
      <c r="O57">
        <v>53.1</v>
      </c>
      <c r="P57">
        <v>1.32</v>
      </c>
      <c r="Q57">
        <v>8.81</v>
      </c>
      <c r="R57" s="93">
        <v>32.049999999999997</v>
      </c>
      <c r="S57" s="93">
        <v>32.049999999999997</v>
      </c>
      <c r="T57" s="93">
        <v>32.049999999999997</v>
      </c>
      <c r="U57">
        <v>1.46</v>
      </c>
      <c r="V57">
        <v>129.34276</v>
      </c>
      <c r="W57">
        <v>1.44</v>
      </c>
      <c r="X57">
        <v>28</v>
      </c>
      <c r="Y57">
        <v>9.34</v>
      </c>
      <c r="Z57">
        <v>9.33</v>
      </c>
      <c r="AA57">
        <v>245.83</v>
      </c>
      <c r="AB57">
        <v>49.17</v>
      </c>
      <c r="AC57">
        <v>92.72</v>
      </c>
      <c r="AD57">
        <v>48</v>
      </c>
      <c r="AE57">
        <v>94</v>
      </c>
      <c r="AF57">
        <v>47</v>
      </c>
      <c r="AG57">
        <v>7.34</v>
      </c>
      <c r="AH57">
        <v>16.670000000000002</v>
      </c>
      <c r="AI57">
        <v>16.670000000000002</v>
      </c>
      <c r="AJ57">
        <v>22.21</v>
      </c>
      <c r="AK57">
        <v>210</v>
      </c>
      <c r="AL57">
        <v>90</v>
      </c>
    </row>
    <row r="58" spans="1:38">
      <c r="A58" t="s">
        <v>100</v>
      </c>
      <c r="B58" s="34">
        <v>66.62</v>
      </c>
      <c r="C58" s="34">
        <v>33.79</v>
      </c>
      <c r="D58" s="93">
        <f t="shared" si="0"/>
        <v>96.149999999999991</v>
      </c>
      <c r="E58" s="34">
        <v>0</v>
      </c>
      <c r="F58" s="34"/>
      <c r="G58" s="34"/>
      <c r="H58" s="34"/>
      <c r="I58" s="34"/>
      <c r="J58" s="37">
        <v>16.850000000000001</v>
      </c>
      <c r="K58" s="37">
        <v>16.850000000000001</v>
      </c>
      <c r="L58" s="37">
        <v>17.27</v>
      </c>
      <c r="M58">
        <v>33.119999999999997</v>
      </c>
      <c r="N58">
        <v>271.55</v>
      </c>
      <c r="O58">
        <v>53.1</v>
      </c>
      <c r="P58">
        <v>1.32</v>
      </c>
      <c r="Q58">
        <v>9.41</v>
      </c>
      <c r="R58" s="93">
        <v>32.049999999999997</v>
      </c>
      <c r="S58" s="93">
        <v>32.049999999999997</v>
      </c>
      <c r="T58" s="93">
        <v>32.049999999999997</v>
      </c>
      <c r="U58">
        <v>1.46</v>
      </c>
      <c r="V58">
        <v>126.538792</v>
      </c>
      <c r="W58">
        <v>1.44</v>
      </c>
      <c r="X58">
        <v>28.5</v>
      </c>
      <c r="Y58">
        <v>9.5</v>
      </c>
      <c r="Z58">
        <v>9.5</v>
      </c>
      <c r="AA58">
        <v>245.83</v>
      </c>
      <c r="AB58">
        <v>49.17</v>
      </c>
      <c r="AC58">
        <v>92.52</v>
      </c>
      <c r="AD58">
        <v>48</v>
      </c>
      <c r="AE58">
        <v>94</v>
      </c>
      <c r="AF58">
        <v>47</v>
      </c>
      <c r="AG58">
        <v>7.66</v>
      </c>
      <c r="AH58">
        <v>17.329999999999998</v>
      </c>
      <c r="AI58">
        <v>17.329999999999998</v>
      </c>
      <c r="AJ58">
        <v>22.21</v>
      </c>
      <c r="AK58">
        <v>210</v>
      </c>
      <c r="AL58">
        <v>90</v>
      </c>
    </row>
    <row r="59" spans="1:38">
      <c r="A59" t="s">
        <v>101</v>
      </c>
      <c r="B59" s="34">
        <v>84.81</v>
      </c>
      <c r="C59" s="34">
        <v>52.78</v>
      </c>
      <c r="D59" s="93">
        <f t="shared" si="0"/>
        <v>96.149999999999991</v>
      </c>
      <c r="E59" s="34">
        <v>0</v>
      </c>
      <c r="F59" s="34"/>
      <c r="G59" s="34"/>
      <c r="H59" s="34"/>
      <c r="I59" s="34"/>
      <c r="J59" s="37">
        <v>16.7</v>
      </c>
      <c r="K59" s="37">
        <v>16.7</v>
      </c>
      <c r="L59" s="37">
        <v>17.12</v>
      </c>
      <c r="M59">
        <v>57.91</v>
      </c>
      <c r="N59">
        <v>271.55</v>
      </c>
      <c r="O59">
        <v>53.1</v>
      </c>
      <c r="P59">
        <v>1.32</v>
      </c>
      <c r="Q59">
        <v>10.210000000000001</v>
      </c>
      <c r="R59" s="93">
        <v>32.049999999999997</v>
      </c>
      <c r="S59" s="93">
        <v>32.049999999999997</v>
      </c>
      <c r="T59" s="93">
        <v>32.049999999999997</v>
      </c>
      <c r="U59">
        <v>1.54</v>
      </c>
      <c r="V59">
        <v>123.12145599999999</v>
      </c>
      <c r="W59">
        <v>1.44</v>
      </c>
      <c r="X59">
        <v>29</v>
      </c>
      <c r="Y59">
        <v>9.66</v>
      </c>
      <c r="Z59">
        <v>9.67</v>
      </c>
      <c r="AA59">
        <v>245.83</v>
      </c>
      <c r="AB59">
        <v>49.17</v>
      </c>
      <c r="AC59">
        <v>92.22</v>
      </c>
      <c r="AD59">
        <v>48</v>
      </c>
      <c r="AE59">
        <v>94</v>
      </c>
      <c r="AF59">
        <v>47</v>
      </c>
      <c r="AG59">
        <v>8</v>
      </c>
      <c r="AH59">
        <v>18</v>
      </c>
      <c r="AI59">
        <v>18</v>
      </c>
      <c r="AJ59">
        <v>22.21</v>
      </c>
      <c r="AK59">
        <v>210</v>
      </c>
      <c r="AL59">
        <v>90</v>
      </c>
    </row>
    <row r="60" spans="1:38">
      <c r="A60" t="s">
        <v>102</v>
      </c>
      <c r="B60" s="34">
        <v>100.6</v>
      </c>
      <c r="C60" s="34">
        <v>52.78</v>
      </c>
      <c r="D60" s="93">
        <f t="shared" si="0"/>
        <v>96.149999999999991</v>
      </c>
      <c r="E60" s="34">
        <v>0</v>
      </c>
      <c r="F60" s="34"/>
      <c r="G60" s="34"/>
      <c r="H60" s="34"/>
      <c r="I60" s="34"/>
      <c r="J60" s="37">
        <v>16.239999999999998</v>
      </c>
      <c r="K60" s="37">
        <v>16.239999999999998</v>
      </c>
      <c r="L60" s="37">
        <v>16.66</v>
      </c>
      <c r="M60">
        <v>57.91</v>
      </c>
      <c r="N60">
        <v>271.55</v>
      </c>
      <c r="O60">
        <v>86.9</v>
      </c>
      <c r="P60">
        <v>1.32</v>
      </c>
      <c r="Q60">
        <v>10.81</v>
      </c>
      <c r="R60" s="93">
        <v>32.049999999999997</v>
      </c>
      <c r="S60" s="93">
        <v>32.049999999999997</v>
      </c>
      <c r="T60" s="93">
        <v>32.049999999999997</v>
      </c>
      <c r="U60">
        <v>1.54</v>
      </c>
      <c r="V60">
        <v>119.188112</v>
      </c>
      <c r="W60">
        <v>1.44</v>
      </c>
      <c r="X60">
        <v>29.5</v>
      </c>
      <c r="Y60">
        <v>9.84</v>
      </c>
      <c r="Z60">
        <v>9.83</v>
      </c>
      <c r="AA60">
        <v>245.83</v>
      </c>
      <c r="AB60">
        <v>49.17</v>
      </c>
      <c r="AC60">
        <v>91.75</v>
      </c>
      <c r="AD60">
        <v>48</v>
      </c>
      <c r="AE60">
        <v>94</v>
      </c>
      <c r="AF60">
        <v>47</v>
      </c>
      <c r="AG60">
        <v>8.34</v>
      </c>
      <c r="AH60">
        <v>18.670000000000002</v>
      </c>
      <c r="AI60">
        <v>18.670000000000002</v>
      </c>
      <c r="AJ60">
        <v>22.21</v>
      </c>
      <c r="AK60">
        <v>203</v>
      </c>
      <c r="AL60">
        <v>87</v>
      </c>
    </row>
    <row r="61" spans="1:38">
      <c r="A61" t="s">
        <v>103</v>
      </c>
      <c r="B61" s="34">
        <v>100.6</v>
      </c>
      <c r="C61" s="34">
        <v>52.78</v>
      </c>
      <c r="D61" s="93">
        <f t="shared" si="0"/>
        <v>96.149999999999991</v>
      </c>
      <c r="E61" s="34">
        <v>0</v>
      </c>
      <c r="F61" s="34"/>
      <c r="G61" s="34"/>
      <c r="H61" s="34"/>
      <c r="I61" s="34"/>
      <c r="J61" s="37">
        <v>15.61</v>
      </c>
      <c r="K61" s="37">
        <v>15.61</v>
      </c>
      <c r="L61" s="37">
        <v>16.010000000000002</v>
      </c>
      <c r="M61">
        <v>57.91</v>
      </c>
      <c r="N61">
        <v>271.55</v>
      </c>
      <c r="O61">
        <v>82.07</v>
      </c>
      <c r="P61">
        <v>0.94</v>
      </c>
      <c r="Q61">
        <v>10.41</v>
      </c>
      <c r="R61" s="93">
        <v>32.049999999999997</v>
      </c>
      <c r="S61" s="93">
        <v>32.049999999999997</v>
      </c>
      <c r="T61" s="93">
        <v>32.049999999999997</v>
      </c>
      <c r="U61">
        <v>1.54</v>
      </c>
      <c r="V61">
        <v>115.001632</v>
      </c>
      <c r="W61">
        <v>1.44</v>
      </c>
      <c r="X61">
        <v>31</v>
      </c>
      <c r="Y61">
        <v>10.34</v>
      </c>
      <c r="Z61">
        <v>10.33</v>
      </c>
      <c r="AA61">
        <v>245.83</v>
      </c>
      <c r="AB61">
        <v>49.17</v>
      </c>
      <c r="AC61">
        <v>91.36</v>
      </c>
      <c r="AD61">
        <v>47.8</v>
      </c>
      <c r="AE61">
        <v>94</v>
      </c>
      <c r="AF61">
        <v>47</v>
      </c>
      <c r="AG61">
        <v>8.66</v>
      </c>
      <c r="AH61">
        <v>19.329999999999998</v>
      </c>
      <c r="AI61">
        <v>19.329999999999998</v>
      </c>
      <c r="AJ61">
        <v>22.21</v>
      </c>
      <c r="AK61">
        <v>200</v>
      </c>
      <c r="AL61">
        <v>85</v>
      </c>
    </row>
    <row r="62" spans="1:38">
      <c r="A62" t="s">
        <v>104</v>
      </c>
      <c r="B62" s="34">
        <v>100.6</v>
      </c>
      <c r="C62" s="34">
        <v>52.78</v>
      </c>
      <c r="D62" s="93">
        <f t="shared" si="0"/>
        <v>96.149999999999991</v>
      </c>
      <c r="E62" s="34">
        <v>0</v>
      </c>
      <c r="F62" s="34"/>
      <c r="G62" s="34"/>
      <c r="H62" s="34"/>
      <c r="I62" s="34"/>
      <c r="J62" s="37">
        <v>14.81</v>
      </c>
      <c r="K62" s="37">
        <v>14.81</v>
      </c>
      <c r="L62" s="37">
        <v>15.17</v>
      </c>
      <c r="M62">
        <v>57.91</v>
      </c>
      <c r="N62">
        <v>271.55</v>
      </c>
      <c r="O62">
        <v>53.1</v>
      </c>
      <c r="P62">
        <v>0.94</v>
      </c>
      <c r="Q62">
        <v>11.01</v>
      </c>
      <c r="R62" s="93">
        <v>32.049999999999997</v>
      </c>
      <c r="S62" s="93">
        <v>32.049999999999997</v>
      </c>
      <c r="T62" s="93">
        <v>32.049999999999997</v>
      </c>
      <c r="U62">
        <v>1.54</v>
      </c>
      <c r="V62">
        <v>109.607888</v>
      </c>
      <c r="W62">
        <v>1.44</v>
      </c>
      <c r="X62">
        <v>32</v>
      </c>
      <c r="Y62">
        <v>10.66</v>
      </c>
      <c r="Z62">
        <v>10.67</v>
      </c>
      <c r="AA62">
        <v>245.83</v>
      </c>
      <c r="AB62">
        <v>49.17</v>
      </c>
      <c r="AC62">
        <v>88.49</v>
      </c>
      <c r="AD62">
        <v>46.2</v>
      </c>
      <c r="AE62">
        <v>93</v>
      </c>
      <c r="AF62">
        <v>47</v>
      </c>
      <c r="AG62">
        <v>9</v>
      </c>
      <c r="AH62">
        <v>19.670000000000002</v>
      </c>
      <c r="AI62">
        <v>19.670000000000002</v>
      </c>
      <c r="AJ62">
        <v>22.21</v>
      </c>
      <c r="AK62">
        <v>196</v>
      </c>
      <c r="AL62">
        <v>84</v>
      </c>
    </row>
    <row r="63" spans="1:38">
      <c r="A63" t="s">
        <v>105</v>
      </c>
      <c r="B63" s="34">
        <v>100.6</v>
      </c>
      <c r="C63" s="34">
        <v>52.78</v>
      </c>
      <c r="D63" s="93">
        <f t="shared" si="0"/>
        <v>96.149999999999991</v>
      </c>
      <c r="E63" s="34">
        <v>0</v>
      </c>
      <c r="F63" s="34"/>
      <c r="G63" s="34"/>
      <c r="H63" s="34"/>
      <c r="I63" s="34"/>
      <c r="J63" s="37">
        <v>14.06</v>
      </c>
      <c r="K63" s="37">
        <v>14.06</v>
      </c>
      <c r="L63" s="37">
        <v>14.41</v>
      </c>
      <c r="M63">
        <v>57.91</v>
      </c>
      <c r="N63">
        <v>271.55</v>
      </c>
      <c r="O63">
        <v>83.03</v>
      </c>
      <c r="P63">
        <v>1.25</v>
      </c>
      <c r="Q63">
        <v>11.61</v>
      </c>
      <c r="R63" s="93">
        <v>32.049999999999997</v>
      </c>
      <c r="S63" s="93">
        <v>32.049999999999997</v>
      </c>
      <c r="T63" s="93">
        <v>32.049999999999997</v>
      </c>
      <c r="U63">
        <v>1.54</v>
      </c>
      <c r="V63">
        <v>113.599648</v>
      </c>
      <c r="W63">
        <v>1.49</v>
      </c>
      <c r="X63">
        <v>34</v>
      </c>
      <c r="Y63">
        <v>11.34</v>
      </c>
      <c r="Z63">
        <v>11.33</v>
      </c>
      <c r="AA63">
        <v>245.83</v>
      </c>
      <c r="AB63">
        <v>49.17</v>
      </c>
      <c r="AC63">
        <v>84.69</v>
      </c>
      <c r="AD63">
        <v>43.6</v>
      </c>
      <c r="AE63">
        <v>87</v>
      </c>
      <c r="AF63">
        <v>43</v>
      </c>
      <c r="AG63">
        <v>9.34</v>
      </c>
      <c r="AH63">
        <v>25</v>
      </c>
      <c r="AI63">
        <v>25</v>
      </c>
      <c r="AJ63">
        <v>22.21</v>
      </c>
      <c r="AK63">
        <v>182</v>
      </c>
      <c r="AL63">
        <v>78</v>
      </c>
    </row>
    <row r="64" spans="1:38">
      <c r="A64" t="s">
        <v>106</v>
      </c>
      <c r="B64" s="34">
        <v>100.6</v>
      </c>
      <c r="C64" s="34">
        <v>52.78</v>
      </c>
      <c r="D64" s="93">
        <f t="shared" si="0"/>
        <v>96.149999999999991</v>
      </c>
      <c r="E64" s="34">
        <v>0</v>
      </c>
      <c r="F64" s="34"/>
      <c r="G64" s="34"/>
      <c r="H64" s="34"/>
      <c r="I64" s="34"/>
      <c r="J64" s="37">
        <v>13.3</v>
      </c>
      <c r="K64" s="37">
        <v>13.3</v>
      </c>
      <c r="L64" s="37">
        <v>13.64</v>
      </c>
      <c r="M64">
        <v>57.91</v>
      </c>
      <c r="N64">
        <v>271.55</v>
      </c>
      <c r="O64">
        <v>83.03</v>
      </c>
      <c r="P64">
        <v>1.25</v>
      </c>
      <c r="Q64">
        <v>12.01</v>
      </c>
      <c r="R64" s="93">
        <v>32.049999999999997</v>
      </c>
      <c r="S64" s="93">
        <v>32.049999999999997</v>
      </c>
      <c r="T64" s="93">
        <v>32.049999999999997</v>
      </c>
      <c r="U64">
        <v>1.54</v>
      </c>
      <c r="V64">
        <v>105.470088</v>
      </c>
      <c r="W64">
        <v>1.49</v>
      </c>
      <c r="X64">
        <v>35</v>
      </c>
      <c r="Y64">
        <v>11.66</v>
      </c>
      <c r="Z64">
        <v>11.67</v>
      </c>
      <c r="AA64">
        <v>243.33</v>
      </c>
      <c r="AB64">
        <v>48.67</v>
      </c>
      <c r="AC64">
        <v>80.239999999999995</v>
      </c>
      <c r="AD64">
        <v>41.5</v>
      </c>
      <c r="AE64">
        <v>78</v>
      </c>
      <c r="AF64">
        <v>39</v>
      </c>
      <c r="AG64">
        <v>9.66</v>
      </c>
      <c r="AH64">
        <v>25.33</v>
      </c>
      <c r="AI64">
        <v>25.33</v>
      </c>
      <c r="AJ64">
        <v>22.21</v>
      </c>
      <c r="AK64">
        <v>175</v>
      </c>
      <c r="AL64">
        <v>75</v>
      </c>
    </row>
    <row r="65" spans="1:38">
      <c r="A65" t="s">
        <v>107</v>
      </c>
      <c r="B65" s="34">
        <v>100.6</v>
      </c>
      <c r="C65" s="34">
        <v>52.78</v>
      </c>
      <c r="D65" s="93">
        <f t="shared" si="0"/>
        <v>96.149999999999991</v>
      </c>
      <c r="E65" s="34">
        <v>0</v>
      </c>
      <c r="F65" s="34"/>
      <c r="G65" s="34"/>
      <c r="H65" s="34"/>
      <c r="I65" s="34"/>
      <c r="J65" s="37">
        <v>12.47</v>
      </c>
      <c r="K65" s="37">
        <v>12.47</v>
      </c>
      <c r="L65" s="37">
        <v>12.79</v>
      </c>
      <c r="M65">
        <v>57.91</v>
      </c>
      <c r="N65">
        <v>271.55</v>
      </c>
      <c r="O65">
        <v>77.239999999999995</v>
      </c>
      <c r="P65">
        <v>1.25</v>
      </c>
      <c r="Q65">
        <v>12.21</v>
      </c>
      <c r="R65" s="93">
        <v>32.049999999999997</v>
      </c>
      <c r="S65" s="93">
        <v>32.049999999999997</v>
      </c>
      <c r="T65" s="93">
        <v>32.049999999999997</v>
      </c>
      <c r="U65">
        <v>1.54</v>
      </c>
      <c r="V65">
        <v>96.542175999999998</v>
      </c>
      <c r="W65">
        <v>1.49</v>
      </c>
      <c r="X65">
        <v>36</v>
      </c>
      <c r="Y65">
        <v>12</v>
      </c>
      <c r="Z65">
        <v>12</v>
      </c>
      <c r="AA65">
        <v>232.29</v>
      </c>
      <c r="AB65">
        <v>46.46</v>
      </c>
      <c r="AC65">
        <v>75.14</v>
      </c>
      <c r="AD65">
        <v>39.299999999999997</v>
      </c>
      <c r="AE65">
        <v>73</v>
      </c>
      <c r="AF65">
        <v>37</v>
      </c>
      <c r="AG65">
        <v>10</v>
      </c>
      <c r="AH65">
        <v>26</v>
      </c>
      <c r="AI65">
        <v>26</v>
      </c>
      <c r="AJ65">
        <v>23.17</v>
      </c>
      <c r="AK65">
        <v>165</v>
      </c>
      <c r="AL65">
        <v>70</v>
      </c>
    </row>
    <row r="66" spans="1:38">
      <c r="A66" t="s">
        <v>108</v>
      </c>
      <c r="B66" s="34">
        <v>100.6</v>
      </c>
      <c r="C66" s="34">
        <v>52.78</v>
      </c>
      <c r="D66" s="93">
        <f t="shared" si="0"/>
        <v>96.149999999999991</v>
      </c>
      <c r="E66" s="34">
        <v>0</v>
      </c>
      <c r="F66" s="34"/>
      <c r="G66" s="34"/>
      <c r="H66" s="34"/>
      <c r="I66" s="34"/>
      <c r="J66" s="37">
        <v>11.31</v>
      </c>
      <c r="K66" s="37">
        <v>11.31</v>
      </c>
      <c r="L66" s="37">
        <v>11.59</v>
      </c>
      <c r="M66">
        <v>57.91</v>
      </c>
      <c r="N66">
        <v>271.55</v>
      </c>
      <c r="O66">
        <v>77.239999999999995</v>
      </c>
      <c r="P66">
        <v>1.25</v>
      </c>
      <c r="Q66">
        <v>12.01</v>
      </c>
      <c r="R66" s="93">
        <v>32.049999999999997</v>
      </c>
      <c r="S66" s="93">
        <v>32.049999999999997</v>
      </c>
      <c r="T66" s="93">
        <v>32.049999999999997</v>
      </c>
      <c r="U66">
        <v>1.54</v>
      </c>
      <c r="V66">
        <v>86.913272000000006</v>
      </c>
      <c r="W66">
        <v>1.49</v>
      </c>
      <c r="X66">
        <v>37</v>
      </c>
      <c r="Y66">
        <v>12.34</v>
      </c>
      <c r="Z66">
        <v>12.33</v>
      </c>
      <c r="AA66">
        <v>216.83</v>
      </c>
      <c r="AB66">
        <v>43.36</v>
      </c>
      <c r="AC66">
        <v>69.69</v>
      </c>
      <c r="AD66">
        <v>36.200000000000003</v>
      </c>
      <c r="AE66">
        <v>67</v>
      </c>
      <c r="AF66">
        <v>33</v>
      </c>
      <c r="AG66">
        <v>10.34</v>
      </c>
      <c r="AH66">
        <v>27.33</v>
      </c>
      <c r="AI66">
        <v>27.33</v>
      </c>
      <c r="AJ66">
        <v>23.17</v>
      </c>
      <c r="AK66">
        <v>154</v>
      </c>
      <c r="AL66">
        <v>66</v>
      </c>
    </row>
    <row r="67" spans="1:38">
      <c r="A67" t="s">
        <v>109</v>
      </c>
      <c r="B67" s="34">
        <v>130.63</v>
      </c>
      <c r="C67" s="34">
        <v>76.55</v>
      </c>
      <c r="D67" s="93">
        <f t="shared" si="0"/>
        <v>96.149999999999991</v>
      </c>
      <c r="E67" s="34">
        <v>0</v>
      </c>
      <c r="F67" s="34"/>
      <c r="G67" s="34"/>
      <c r="H67" s="34"/>
      <c r="I67" s="34"/>
      <c r="J67" s="37">
        <v>10.23</v>
      </c>
      <c r="K67" s="37">
        <v>10.23</v>
      </c>
      <c r="L67" s="37">
        <v>10.49</v>
      </c>
      <c r="M67">
        <v>57.91</v>
      </c>
      <c r="N67">
        <v>271.55</v>
      </c>
      <c r="O67">
        <v>77.239999999999995</v>
      </c>
      <c r="P67">
        <v>1.32</v>
      </c>
      <c r="Q67">
        <v>12.01</v>
      </c>
      <c r="R67" s="93">
        <v>32.049999999999997</v>
      </c>
      <c r="S67" s="93">
        <v>32.049999999999997</v>
      </c>
      <c r="T67" s="93">
        <v>32.049999999999997</v>
      </c>
      <c r="U67">
        <v>1.61</v>
      </c>
      <c r="V67">
        <v>77.683543999999998</v>
      </c>
      <c r="W67">
        <v>1.49</v>
      </c>
      <c r="X67">
        <v>29.5</v>
      </c>
      <c r="Y67">
        <v>9.84</v>
      </c>
      <c r="Z67">
        <v>9.83</v>
      </c>
      <c r="AA67">
        <v>200.3</v>
      </c>
      <c r="AB67">
        <v>40.06</v>
      </c>
      <c r="AC67">
        <v>63.65</v>
      </c>
      <c r="AD67">
        <v>33.4</v>
      </c>
      <c r="AE67">
        <v>61</v>
      </c>
      <c r="AF67">
        <v>31</v>
      </c>
      <c r="AG67">
        <v>7.66</v>
      </c>
      <c r="AH67">
        <v>28.33</v>
      </c>
      <c r="AI67">
        <v>28.33</v>
      </c>
      <c r="AJ67">
        <v>23.17</v>
      </c>
      <c r="AK67">
        <v>140</v>
      </c>
      <c r="AL67">
        <v>60</v>
      </c>
    </row>
    <row r="68" spans="1:38">
      <c r="A68" t="s">
        <v>110</v>
      </c>
      <c r="B68" s="34">
        <v>130.63</v>
      </c>
      <c r="C68" s="34">
        <v>76.55</v>
      </c>
      <c r="D68" s="93">
        <f t="shared" ref="D68:D98" si="1">R68+S68+T68</f>
        <v>96.149999999999991</v>
      </c>
      <c r="E68" s="34">
        <v>0</v>
      </c>
      <c r="F68" s="34"/>
      <c r="G68" s="34"/>
      <c r="H68" s="34"/>
      <c r="I68" s="34"/>
      <c r="J68" s="37">
        <v>9.31</v>
      </c>
      <c r="K68" s="37">
        <v>9.31</v>
      </c>
      <c r="L68" s="37">
        <v>9.5399999999999991</v>
      </c>
      <c r="M68">
        <v>57.91</v>
      </c>
      <c r="N68">
        <v>271.55</v>
      </c>
      <c r="O68">
        <v>77.239999999999995</v>
      </c>
      <c r="P68">
        <v>1.32</v>
      </c>
      <c r="Q68">
        <v>11.81</v>
      </c>
      <c r="R68" s="93">
        <v>32.049999999999997</v>
      </c>
      <c r="S68" s="93">
        <v>32.049999999999997</v>
      </c>
      <c r="T68" s="93">
        <v>32.049999999999997</v>
      </c>
      <c r="U68">
        <v>1.61</v>
      </c>
      <c r="V68">
        <v>67.957279999999997</v>
      </c>
      <c r="W68">
        <v>1.49</v>
      </c>
      <c r="X68">
        <v>30.5</v>
      </c>
      <c r="Y68">
        <v>10.16</v>
      </c>
      <c r="Z68">
        <v>10.17</v>
      </c>
      <c r="AA68">
        <v>183.11</v>
      </c>
      <c r="AB68">
        <v>36.619999999999997</v>
      </c>
      <c r="AC68">
        <v>57.47</v>
      </c>
      <c r="AD68">
        <v>30</v>
      </c>
      <c r="AE68">
        <v>53</v>
      </c>
      <c r="AF68">
        <v>27</v>
      </c>
      <c r="AG68">
        <v>8</v>
      </c>
      <c r="AH68">
        <v>30</v>
      </c>
      <c r="AI68">
        <v>30</v>
      </c>
      <c r="AJ68">
        <v>24.14</v>
      </c>
      <c r="AK68">
        <v>123</v>
      </c>
      <c r="AL68">
        <v>52</v>
      </c>
    </row>
    <row r="69" spans="1:38">
      <c r="A69" t="s">
        <v>111</v>
      </c>
      <c r="B69" s="34">
        <v>130.63</v>
      </c>
      <c r="C69" s="34">
        <v>76.55</v>
      </c>
      <c r="D69" s="93">
        <f t="shared" si="1"/>
        <v>96.149999999999991</v>
      </c>
      <c r="E69" s="34">
        <v>0</v>
      </c>
      <c r="F69" s="34"/>
      <c r="G69" s="34"/>
      <c r="H69" s="34"/>
      <c r="I69" s="34"/>
      <c r="J69" s="37">
        <v>7.76</v>
      </c>
      <c r="K69" s="37">
        <v>7.76</v>
      </c>
      <c r="L69" s="37">
        <v>7.96</v>
      </c>
      <c r="M69">
        <v>57.91</v>
      </c>
      <c r="N69">
        <v>271.55</v>
      </c>
      <c r="O69">
        <v>77.239999999999995</v>
      </c>
      <c r="P69">
        <v>1.32</v>
      </c>
      <c r="Q69">
        <v>11.61</v>
      </c>
      <c r="R69" s="93">
        <v>32.049999999999997</v>
      </c>
      <c r="S69" s="93">
        <v>32.049999999999997</v>
      </c>
      <c r="T69" s="93">
        <v>32.049999999999997</v>
      </c>
      <c r="U69">
        <v>1.61</v>
      </c>
      <c r="V69">
        <v>56.653784000000002</v>
      </c>
      <c r="W69">
        <v>1.49</v>
      </c>
      <c r="X69">
        <v>32</v>
      </c>
      <c r="Y69">
        <v>10.66</v>
      </c>
      <c r="Z69">
        <v>10.67</v>
      </c>
      <c r="AA69">
        <v>163.58000000000001</v>
      </c>
      <c r="AB69">
        <v>32.72</v>
      </c>
      <c r="AC69">
        <v>50.79</v>
      </c>
      <c r="AD69">
        <v>26.3</v>
      </c>
      <c r="AE69">
        <v>45</v>
      </c>
      <c r="AF69">
        <v>23</v>
      </c>
      <c r="AG69">
        <v>8.66</v>
      </c>
      <c r="AH69">
        <v>32</v>
      </c>
      <c r="AI69">
        <v>32</v>
      </c>
      <c r="AJ69">
        <v>25.1</v>
      </c>
      <c r="AK69">
        <v>105</v>
      </c>
      <c r="AL69">
        <v>45</v>
      </c>
    </row>
    <row r="70" spans="1:38">
      <c r="A70" t="s">
        <v>112</v>
      </c>
      <c r="B70" s="34">
        <v>130.63</v>
      </c>
      <c r="C70" s="34">
        <v>76.55</v>
      </c>
      <c r="D70" s="93">
        <f t="shared" si="1"/>
        <v>96.149999999999991</v>
      </c>
      <c r="E70" s="34">
        <v>0</v>
      </c>
      <c r="F70" s="34"/>
      <c r="G70" s="34"/>
      <c r="H70" s="34"/>
      <c r="I70" s="34"/>
      <c r="J70" s="37">
        <v>6.55</v>
      </c>
      <c r="K70" s="37">
        <v>6.55</v>
      </c>
      <c r="L70" s="37">
        <v>6.72</v>
      </c>
      <c r="M70">
        <v>57.91</v>
      </c>
      <c r="N70">
        <v>271.55</v>
      </c>
      <c r="O70">
        <v>100.05</v>
      </c>
      <c r="P70">
        <v>1.32</v>
      </c>
      <c r="Q70">
        <v>11.41</v>
      </c>
      <c r="R70" s="93">
        <v>32.049999999999997</v>
      </c>
      <c r="S70" s="93">
        <v>32.049999999999997</v>
      </c>
      <c r="T70" s="93">
        <v>32.049999999999997</v>
      </c>
      <c r="U70">
        <v>1.61</v>
      </c>
      <c r="V70">
        <v>46.645175999999999</v>
      </c>
      <c r="W70">
        <v>1.49</v>
      </c>
      <c r="X70">
        <v>35</v>
      </c>
      <c r="Y70">
        <v>11.66</v>
      </c>
      <c r="Z70">
        <v>11.67</v>
      </c>
      <c r="AA70">
        <v>142.83000000000001</v>
      </c>
      <c r="AB70">
        <v>28.57</v>
      </c>
      <c r="AC70">
        <v>43.69</v>
      </c>
      <c r="AD70">
        <v>22.5</v>
      </c>
      <c r="AE70">
        <v>38</v>
      </c>
      <c r="AF70">
        <v>19</v>
      </c>
      <c r="AG70">
        <v>9.34</v>
      </c>
      <c r="AH70">
        <v>32.33</v>
      </c>
      <c r="AI70">
        <v>32.33</v>
      </c>
      <c r="AJ70">
        <v>25.1</v>
      </c>
      <c r="AK70">
        <v>88</v>
      </c>
      <c r="AL70">
        <v>37</v>
      </c>
    </row>
    <row r="71" spans="1:38">
      <c r="A71" t="s">
        <v>113</v>
      </c>
      <c r="B71" s="34">
        <v>130.63</v>
      </c>
      <c r="C71" s="34">
        <v>76.55</v>
      </c>
      <c r="D71" s="93">
        <f t="shared" si="1"/>
        <v>82.39</v>
      </c>
      <c r="E71" s="34">
        <v>0</v>
      </c>
      <c r="F71" s="34"/>
      <c r="G71" s="34"/>
      <c r="H71" s="34"/>
      <c r="I71" s="34"/>
      <c r="J71" s="37">
        <v>5.15</v>
      </c>
      <c r="K71" s="37">
        <v>5.15</v>
      </c>
      <c r="L71" s="37">
        <v>5.27</v>
      </c>
      <c r="M71">
        <v>57.91</v>
      </c>
      <c r="N71">
        <v>271.55</v>
      </c>
      <c r="O71">
        <v>100.05</v>
      </c>
      <c r="P71">
        <v>1.32</v>
      </c>
      <c r="Q71">
        <v>10.61</v>
      </c>
      <c r="R71" s="93">
        <v>23.38</v>
      </c>
      <c r="S71" s="93">
        <v>33</v>
      </c>
      <c r="T71" s="93">
        <v>26.01</v>
      </c>
      <c r="U71">
        <v>1.61</v>
      </c>
      <c r="V71">
        <v>36.286071999999997</v>
      </c>
      <c r="W71">
        <v>1.44</v>
      </c>
      <c r="X71">
        <v>40.5</v>
      </c>
      <c r="Y71">
        <v>13.5</v>
      </c>
      <c r="Z71">
        <v>13.5</v>
      </c>
      <c r="AA71">
        <v>121.53</v>
      </c>
      <c r="AB71">
        <v>24.3</v>
      </c>
      <c r="AC71">
        <v>36.47</v>
      </c>
      <c r="AD71">
        <v>17.5</v>
      </c>
      <c r="AE71">
        <v>29</v>
      </c>
      <c r="AF71">
        <v>14</v>
      </c>
      <c r="AG71">
        <v>9.66</v>
      </c>
      <c r="AH71">
        <v>42.67</v>
      </c>
      <c r="AI71">
        <v>42.67</v>
      </c>
      <c r="AJ71">
        <v>25.1</v>
      </c>
      <c r="AK71">
        <v>70</v>
      </c>
      <c r="AL71">
        <v>30</v>
      </c>
    </row>
    <row r="72" spans="1:38">
      <c r="A72" t="s">
        <v>114</v>
      </c>
      <c r="B72" s="34">
        <v>130.63</v>
      </c>
      <c r="C72" s="34">
        <v>76.55</v>
      </c>
      <c r="D72" s="93">
        <f t="shared" si="1"/>
        <v>54.32</v>
      </c>
      <c r="E72" s="34">
        <v>0</v>
      </c>
      <c r="F72" s="34"/>
      <c r="G72" s="34"/>
      <c r="H72" s="34"/>
      <c r="I72" s="34"/>
      <c r="J72" s="37">
        <v>3.79</v>
      </c>
      <c r="K72" s="37">
        <v>3.79</v>
      </c>
      <c r="L72" s="37">
        <v>3.89</v>
      </c>
      <c r="M72">
        <v>57.91</v>
      </c>
      <c r="N72">
        <v>271.55</v>
      </c>
      <c r="O72">
        <v>77.239999999999995</v>
      </c>
      <c r="P72">
        <v>1.32</v>
      </c>
      <c r="Q72">
        <v>9.61</v>
      </c>
      <c r="R72" s="93">
        <v>15.49</v>
      </c>
      <c r="S72" s="93">
        <v>22</v>
      </c>
      <c r="T72" s="93">
        <v>16.829999999999998</v>
      </c>
      <c r="U72">
        <v>1.61</v>
      </c>
      <c r="V72">
        <v>25.556999999999999</v>
      </c>
      <c r="W72">
        <v>1.44</v>
      </c>
      <c r="X72">
        <v>44.5</v>
      </c>
      <c r="Y72">
        <v>14.84</v>
      </c>
      <c r="Z72">
        <v>14.83</v>
      </c>
      <c r="AA72">
        <v>99.08</v>
      </c>
      <c r="AB72">
        <v>19.82</v>
      </c>
      <c r="AC72">
        <v>29.19</v>
      </c>
      <c r="AD72">
        <v>12</v>
      </c>
      <c r="AE72">
        <v>21</v>
      </c>
      <c r="AF72">
        <v>11</v>
      </c>
      <c r="AG72">
        <v>10</v>
      </c>
      <c r="AH72">
        <v>43.67</v>
      </c>
      <c r="AI72">
        <v>43.67</v>
      </c>
      <c r="AJ72">
        <v>25.1</v>
      </c>
      <c r="AK72">
        <v>53</v>
      </c>
      <c r="AL72">
        <v>22</v>
      </c>
    </row>
    <row r="73" spans="1:38">
      <c r="A73" t="s">
        <v>115</v>
      </c>
      <c r="B73" s="34">
        <v>130.63</v>
      </c>
      <c r="C73" s="34">
        <v>76.55</v>
      </c>
      <c r="D73" s="93">
        <f t="shared" si="1"/>
        <v>24.95</v>
      </c>
      <c r="E73" s="34">
        <v>0</v>
      </c>
      <c r="F73" s="34"/>
      <c r="G73" s="34"/>
      <c r="H73" s="34"/>
      <c r="I73" s="34"/>
      <c r="J73" s="37">
        <v>2.73</v>
      </c>
      <c r="K73" s="37">
        <v>2.73</v>
      </c>
      <c r="L73" s="37">
        <v>2.8</v>
      </c>
      <c r="M73">
        <v>57.91</v>
      </c>
      <c r="N73">
        <v>271.55</v>
      </c>
      <c r="O73">
        <v>53.1</v>
      </c>
      <c r="P73">
        <v>0.7</v>
      </c>
      <c r="Q73">
        <v>8.61</v>
      </c>
      <c r="R73" s="93">
        <v>8.5399999999999991</v>
      </c>
      <c r="S73" s="93">
        <v>7</v>
      </c>
      <c r="T73" s="93">
        <v>9.41</v>
      </c>
      <c r="U73">
        <v>1.46</v>
      </c>
      <c r="V73">
        <v>15.051856000000001</v>
      </c>
      <c r="W73">
        <v>1.44</v>
      </c>
      <c r="X73">
        <v>48.5</v>
      </c>
      <c r="Y73">
        <v>16.16</v>
      </c>
      <c r="Z73">
        <v>16.170000000000002</v>
      </c>
      <c r="AA73">
        <v>76.34</v>
      </c>
      <c r="AB73">
        <v>15.27</v>
      </c>
      <c r="AC73">
        <v>21.7</v>
      </c>
      <c r="AD73">
        <v>8</v>
      </c>
      <c r="AE73">
        <v>13</v>
      </c>
      <c r="AF73">
        <v>7</v>
      </c>
      <c r="AG73">
        <v>10.34</v>
      </c>
      <c r="AH73">
        <v>44.67</v>
      </c>
      <c r="AI73">
        <v>44.67</v>
      </c>
      <c r="AJ73">
        <v>26.07</v>
      </c>
      <c r="AK73">
        <v>35</v>
      </c>
      <c r="AL73">
        <v>15</v>
      </c>
    </row>
    <row r="74" spans="1:38">
      <c r="A74" t="s">
        <v>116</v>
      </c>
      <c r="B74" s="34">
        <v>130.63</v>
      </c>
      <c r="C74" s="34">
        <v>76.55</v>
      </c>
      <c r="D74" s="93">
        <f t="shared" si="1"/>
        <v>8.26</v>
      </c>
      <c r="E74" s="34">
        <v>0</v>
      </c>
      <c r="F74" s="34"/>
      <c r="G74" s="34"/>
      <c r="H74" s="34"/>
      <c r="I74" s="34"/>
      <c r="J74" s="37">
        <v>1.78</v>
      </c>
      <c r="K74" s="37">
        <v>1.78</v>
      </c>
      <c r="L74" s="37">
        <v>1.81</v>
      </c>
      <c r="M74">
        <v>57.91</v>
      </c>
      <c r="N74">
        <v>271.55</v>
      </c>
      <c r="O74">
        <v>53.1</v>
      </c>
      <c r="P74">
        <v>0.7</v>
      </c>
      <c r="Q74">
        <v>8.41</v>
      </c>
      <c r="R74" s="93">
        <v>3.42</v>
      </c>
      <c r="S74" s="93">
        <v>1</v>
      </c>
      <c r="T74" s="93">
        <v>3.84</v>
      </c>
      <c r="U74">
        <v>1.46</v>
      </c>
      <c r="V74">
        <v>8.6163600000000002</v>
      </c>
      <c r="W74">
        <v>1.44</v>
      </c>
      <c r="X74">
        <v>54.5</v>
      </c>
      <c r="Y74">
        <v>18.16</v>
      </c>
      <c r="Z74">
        <v>18.170000000000002</v>
      </c>
      <c r="AA74">
        <v>53.9</v>
      </c>
      <c r="AB74">
        <v>10.78</v>
      </c>
      <c r="AC74">
        <v>14.8</v>
      </c>
      <c r="AD74">
        <v>5</v>
      </c>
      <c r="AE74">
        <v>9</v>
      </c>
      <c r="AF74">
        <v>4</v>
      </c>
      <c r="AG74">
        <v>11</v>
      </c>
      <c r="AH74">
        <v>46</v>
      </c>
      <c r="AI74">
        <v>46</v>
      </c>
      <c r="AJ74">
        <v>26.07</v>
      </c>
      <c r="AK74">
        <v>18</v>
      </c>
      <c r="AL74">
        <v>7</v>
      </c>
    </row>
    <row r="75" spans="1:38">
      <c r="A75" t="s">
        <v>117</v>
      </c>
      <c r="B75" s="34">
        <v>130.63</v>
      </c>
      <c r="C75" s="34">
        <v>76.55</v>
      </c>
      <c r="D75" s="93">
        <f t="shared" si="1"/>
        <v>0</v>
      </c>
      <c r="E75" s="34">
        <v>0</v>
      </c>
      <c r="F75" s="34"/>
      <c r="G75" s="34"/>
      <c r="H75" s="34"/>
      <c r="I75" s="34"/>
      <c r="J75" s="37">
        <v>0.99</v>
      </c>
      <c r="K75" s="37">
        <v>0.99</v>
      </c>
      <c r="L75" s="37">
        <v>1.02</v>
      </c>
      <c r="M75">
        <v>57.91</v>
      </c>
      <c r="N75">
        <v>271.55</v>
      </c>
      <c r="O75">
        <v>53.1</v>
      </c>
      <c r="P75">
        <v>0.7</v>
      </c>
      <c r="Q75">
        <v>7.41</v>
      </c>
      <c r="R75" s="93">
        <v>0</v>
      </c>
      <c r="S75" s="93">
        <v>0</v>
      </c>
      <c r="T75" s="93">
        <v>0</v>
      </c>
      <c r="U75">
        <v>1.46</v>
      </c>
      <c r="V75">
        <v>3.4076</v>
      </c>
      <c r="W75">
        <v>1.44</v>
      </c>
      <c r="X75">
        <v>71.5</v>
      </c>
      <c r="Y75">
        <v>23.84</v>
      </c>
      <c r="Z75">
        <v>23.83</v>
      </c>
      <c r="AA75">
        <v>33.369999999999997</v>
      </c>
      <c r="AB75">
        <v>6.67</v>
      </c>
      <c r="AC75">
        <v>8.9600000000000009</v>
      </c>
      <c r="AD75">
        <v>4</v>
      </c>
      <c r="AE75">
        <v>3</v>
      </c>
      <c r="AF75">
        <v>1</v>
      </c>
      <c r="AG75">
        <v>12.34</v>
      </c>
      <c r="AH75">
        <v>52</v>
      </c>
      <c r="AI75">
        <v>52</v>
      </c>
      <c r="AJ75">
        <v>26.07</v>
      </c>
      <c r="AK75">
        <v>7</v>
      </c>
      <c r="AL75">
        <v>3</v>
      </c>
    </row>
    <row r="76" spans="1:38">
      <c r="A76" t="s">
        <v>118</v>
      </c>
      <c r="B76" s="34">
        <v>130.63</v>
      </c>
      <c r="C76" s="34">
        <v>76.55</v>
      </c>
      <c r="D76" s="93">
        <f t="shared" si="1"/>
        <v>0</v>
      </c>
      <c r="E76" s="34">
        <v>0</v>
      </c>
      <c r="F76" s="34"/>
      <c r="G76" s="34"/>
      <c r="H76" s="34"/>
      <c r="I76" s="34"/>
      <c r="J76" s="37">
        <v>0.44</v>
      </c>
      <c r="K76" s="37">
        <v>0.44</v>
      </c>
      <c r="L76" s="37">
        <v>0.46</v>
      </c>
      <c r="M76">
        <v>57.91</v>
      </c>
      <c r="N76">
        <v>271.55</v>
      </c>
      <c r="O76">
        <v>82.07</v>
      </c>
      <c r="P76">
        <v>0.7</v>
      </c>
      <c r="Q76">
        <v>7.21</v>
      </c>
      <c r="R76" s="93">
        <v>0</v>
      </c>
      <c r="S76" s="93">
        <v>0</v>
      </c>
      <c r="T76" s="93">
        <v>0</v>
      </c>
      <c r="U76">
        <v>1.46</v>
      </c>
      <c r="V76">
        <v>1.100168</v>
      </c>
      <c r="W76">
        <v>1.44</v>
      </c>
      <c r="X76">
        <v>72.599999999999994</v>
      </c>
      <c r="Y76">
        <v>24.2</v>
      </c>
      <c r="Z76">
        <v>24.2</v>
      </c>
      <c r="AA76">
        <v>16.309999999999999</v>
      </c>
      <c r="AB76">
        <v>3.26</v>
      </c>
      <c r="AC76">
        <v>4.4800000000000004</v>
      </c>
      <c r="AD76">
        <v>3</v>
      </c>
      <c r="AE76">
        <v>0</v>
      </c>
      <c r="AF76">
        <v>0</v>
      </c>
      <c r="AG76">
        <v>14</v>
      </c>
      <c r="AH76">
        <v>51.67</v>
      </c>
      <c r="AI76">
        <v>51.67</v>
      </c>
      <c r="AJ76">
        <v>26.07</v>
      </c>
      <c r="AK76">
        <v>1</v>
      </c>
      <c r="AL76">
        <v>1</v>
      </c>
    </row>
    <row r="77" spans="1:38">
      <c r="A77" t="s">
        <v>119</v>
      </c>
      <c r="B77" s="34">
        <v>130.63</v>
      </c>
      <c r="C77" s="34">
        <v>87.09</v>
      </c>
      <c r="D77" s="93">
        <f t="shared" si="1"/>
        <v>0</v>
      </c>
      <c r="E77" s="34">
        <v>0</v>
      </c>
      <c r="F77" s="34"/>
      <c r="G77" s="34"/>
      <c r="H77" s="34"/>
      <c r="I77" s="34"/>
      <c r="J77" s="37">
        <v>0.05</v>
      </c>
      <c r="K77" s="37">
        <v>0.05</v>
      </c>
      <c r="L77" s="37">
        <v>0.05</v>
      </c>
      <c r="M77">
        <v>57.91</v>
      </c>
      <c r="N77">
        <v>271.55</v>
      </c>
      <c r="O77">
        <v>100.05</v>
      </c>
      <c r="P77">
        <v>0.7</v>
      </c>
      <c r="Q77">
        <v>7.21</v>
      </c>
      <c r="R77" s="93">
        <v>0</v>
      </c>
      <c r="S77" s="93">
        <v>0</v>
      </c>
      <c r="T77" s="93">
        <v>0</v>
      </c>
      <c r="U77">
        <v>1.46</v>
      </c>
      <c r="V77">
        <v>0</v>
      </c>
      <c r="W77">
        <v>1.44</v>
      </c>
      <c r="X77">
        <v>72.05</v>
      </c>
      <c r="Y77">
        <v>24.01</v>
      </c>
      <c r="Z77">
        <v>24.02</v>
      </c>
      <c r="AA77">
        <v>6.1</v>
      </c>
      <c r="AB77">
        <v>1.22</v>
      </c>
      <c r="AC77">
        <v>1.36</v>
      </c>
      <c r="AD77">
        <v>2</v>
      </c>
      <c r="AE77">
        <v>0</v>
      </c>
      <c r="AF77">
        <v>0</v>
      </c>
      <c r="AG77">
        <v>16.34</v>
      </c>
      <c r="AH77">
        <v>51.67</v>
      </c>
      <c r="AI77">
        <v>51.67</v>
      </c>
      <c r="AJ77">
        <v>27.03</v>
      </c>
      <c r="AK77">
        <v>1</v>
      </c>
      <c r="AL77">
        <v>0</v>
      </c>
    </row>
    <row r="78" spans="1:38">
      <c r="A78" t="s">
        <v>120</v>
      </c>
      <c r="B78" s="34">
        <v>130.63</v>
      </c>
      <c r="C78" s="34">
        <v>87.09</v>
      </c>
      <c r="D78" s="93">
        <f t="shared" si="1"/>
        <v>0</v>
      </c>
      <c r="E78" s="34">
        <v>0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57.91</v>
      </c>
      <c r="N78">
        <v>271.55</v>
      </c>
      <c r="O78">
        <v>100.05</v>
      </c>
      <c r="P78">
        <v>0.7</v>
      </c>
      <c r="Q78">
        <v>7.21</v>
      </c>
      <c r="R78" s="93">
        <v>0</v>
      </c>
      <c r="S78" s="93">
        <v>0</v>
      </c>
      <c r="T78" s="93">
        <v>0</v>
      </c>
      <c r="U78">
        <v>1.46</v>
      </c>
      <c r="V78">
        <v>0</v>
      </c>
      <c r="W78">
        <v>1.44</v>
      </c>
      <c r="X78">
        <v>71.5</v>
      </c>
      <c r="Y78">
        <v>23.84</v>
      </c>
      <c r="Z78">
        <v>23.83</v>
      </c>
      <c r="AA78">
        <v>0.78</v>
      </c>
      <c r="AB78">
        <v>0.15</v>
      </c>
      <c r="AC78">
        <v>0.67</v>
      </c>
      <c r="AD78">
        <v>1</v>
      </c>
      <c r="AE78">
        <v>0</v>
      </c>
      <c r="AF78">
        <v>0</v>
      </c>
      <c r="AG78">
        <v>17.66</v>
      </c>
      <c r="AH78">
        <v>51</v>
      </c>
      <c r="AI78">
        <v>51</v>
      </c>
      <c r="AJ78">
        <v>27.03</v>
      </c>
      <c r="AK78">
        <v>0</v>
      </c>
      <c r="AL78">
        <v>0</v>
      </c>
    </row>
    <row r="79" spans="1:38">
      <c r="A79" t="s">
        <v>121</v>
      </c>
      <c r="B79" s="34">
        <v>130.63</v>
      </c>
      <c r="C79" s="34">
        <v>87.09</v>
      </c>
      <c r="D79" s="93">
        <f t="shared" si="1"/>
        <v>0</v>
      </c>
      <c r="E79" s="34">
        <v>0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57.91</v>
      </c>
      <c r="N79">
        <v>271.55</v>
      </c>
      <c r="O79">
        <v>100.05</v>
      </c>
      <c r="P79">
        <v>0.94</v>
      </c>
      <c r="Q79">
        <v>7.21</v>
      </c>
      <c r="R79" s="93">
        <v>0</v>
      </c>
      <c r="S79" s="93">
        <v>0</v>
      </c>
      <c r="T79" s="93">
        <v>0</v>
      </c>
      <c r="U79">
        <v>1.42</v>
      </c>
      <c r="V79">
        <v>0</v>
      </c>
      <c r="W79">
        <v>1.39</v>
      </c>
      <c r="X79">
        <v>70.400000000000006</v>
      </c>
      <c r="Y79">
        <v>23.46</v>
      </c>
      <c r="Z79">
        <v>23.47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24.66</v>
      </c>
      <c r="AH79">
        <v>51</v>
      </c>
      <c r="AI79">
        <v>51</v>
      </c>
      <c r="AJ79">
        <v>27.03</v>
      </c>
      <c r="AK79">
        <v>0</v>
      </c>
      <c r="AL79">
        <v>0</v>
      </c>
    </row>
    <row r="80" spans="1:38">
      <c r="A80" t="s">
        <v>122</v>
      </c>
      <c r="B80" s="34">
        <v>130.63</v>
      </c>
      <c r="C80" s="34">
        <v>87.09</v>
      </c>
      <c r="D80" s="93">
        <f t="shared" si="1"/>
        <v>0</v>
      </c>
      <c r="E80" s="34">
        <v>0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57.91</v>
      </c>
      <c r="N80">
        <v>271.55</v>
      </c>
      <c r="O80">
        <v>100.05</v>
      </c>
      <c r="P80">
        <v>0.94</v>
      </c>
      <c r="Q80">
        <v>7.21</v>
      </c>
      <c r="R80" s="93">
        <v>0</v>
      </c>
      <c r="S80" s="93">
        <v>0</v>
      </c>
      <c r="T80" s="93">
        <v>0</v>
      </c>
      <c r="U80">
        <v>1.42</v>
      </c>
      <c r="V80">
        <v>0</v>
      </c>
      <c r="W80">
        <v>1.39</v>
      </c>
      <c r="X80">
        <v>70.95</v>
      </c>
      <c r="Y80">
        <v>23.65</v>
      </c>
      <c r="Z80">
        <v>23.65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24</v>
      </c>
      <c r="AH80">
        <v>50.67</v>
      </c>
      <c r="AI80">
        <v>50.67</v>
      </c>
      <c r="AJ80">
        <v>27.03</v>
      </c>
      <c r="AK80">
        <v>0</v>
      </c>
      <c r="AL80">
        <v>0</v>
      </c>
    </row>
    <row r="81" spans="1:38">
      <c r="A81" t="s">
        <v>123</v>
      </c>
      <c r="B81" s="34">
        <v>130.63</v>
      </c>
      <c r="C81" s="34">
        <v>87.09</v>
      </c>
      <c r="D81" s="93">
        <f t="shared" si="1"/>
        <v>0</v>
      </c>
      <c r="E81" s="34">
        <v>0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57.91</v>
      </c>
      <c r="N81">
        <v>271.55</v>
      </c>
      <c r="O81">
        <v>100.05</v>
      </c>
      <c r="P81">
        <v>1.4</v>
      </c>
      <c r="Q81">
        <v>7.21</v>
      </c>
      <c r="R81" s="93">
        <v>0</v>
      </c>
      <c r="S81" s="93">
        <v>0</v>
      </c>
      <c r="T81" s="93">
        <v>0</v>
      </c>
      <c r="U81">
        <v>1.42</v>
      </c>
      <c r="V81">
        <v>0</v>
      </c>
      <c r="W81">
        <v>1.39</v>
      </c>
      <c r="X81">
        <v>65</v>
      </c>
      <c r="Y81">
        <v>21.66</v>
      </c>
      <c r="Z81">
        <v>21.67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17.34</v>
      </c>
      <c r="AH81">
        <v>41</v>
      </c>
      <c r="AI81">
        <v>41</v>
      </c>
      <c r="AJ81">
        <v>27.03</v>
      </c>
      <c r="AK81">
        <v>0</v>
      </c>
      <c r="AL81">
        <v>0</v>
      </c>
    </row>
    <row r="82" spans="1:38">
      <c r="A82" t="s">
        <v>124</v>
      </c>
      <c r="B82" s="34">
        <v>130.63</v>
      </c>
      <c r="C82" s="34">
        <v>87.09</v>
      </c>
      <c r="D82" s="93">
        <f t="shared" si="1"/>
        <v>0</v>
      </c>
      <c r="E82" s="34">
        <v>0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57.91</v>
      </c>
      <c r="N82">
        <v>271.55</v>
      </c>
      <c r="O82">
        <v>100.05</v>
      </c>
      <c r="P82">
        <v>1.4</v>
      </c>
      <c r="Q82">
        <v>7.21</v>
      </c>
      <c r="R82" s="93">
        <v>0</v>
      </c>
      <c r="S82" s="93">
        <v>0</v>
      </c>
      <c r="T82" s="93">
        <v>0</v>
      </c>
      <c r="U82">
        <v>1.42</v>
      </c>
      <c r="V82">
        <v>0</v>
      </c>
      <c r="W82">
        <v>1.39</v>
      </c>
      <c r="X82">
        <v>64.5</v>
      </c>
      <c r="Y82">
        <v>21.5</v>
      </c>
      <c r="Z82">
        <v>21.5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16.66</v>
      </c>
      <c r="AH82">
        <v>40</v>
      </c>
      <c r="AI82">
        <v>40</v>
      </c>
      <c r="AJ82">
        <v>27.03</v>
      </c>
      <c r="AK82">
        <v>0</v>
      </c>
      <c r="AL82">
        <v>0</v>
      </c>
    </row>
    <row r="83" spans="1:38">
      <c r="A83" t="s">
        <v>125</v>
      </c>
      <c r="B83" s="34">
        <v>130.63</v>
      </c>
      <c r="C83" s="34">
        <v>87.09</v>
      </c>
      <c r="D83" s="93">
        <f t="shared" si="1"/>
        <v>0</v>
      </c>
      <c r="E83" s="34">
        <v>0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57.91</v>
      </c>
      <c r="N83">
        <v>271.55</v>
      </c>
      <c r="O83">
        <v>100.05</v>
      </c>
      <c r="P83">
        <v>1.4</v>
      </c>
      <c r="Q83">
        <v>7.41</v>
      </c>
      <c r="R83" s="93">
        <v>0</v>
      </c>
      <c r="S83" s="93">
        <v>0</v>
      </c>
      <c r="T83" s="93">
        <v>0</v>
      </c>
      <c r="U83">
        <v>1.38</v>
      </c>
      <c r="V83">
        <v>0</v>
      </c>
      <c r="W83">
        <v>1.39</v>
      </c>
      <c r="X83">
        <v>63</v>
      </c>
      <c r="Y83">
        <v>21</v>
      </c>
      <c r="Z83">
        <v>21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15.66</v>
      </c>
      <c r="AH83">
        <v>38.67</v>
      </c>
      <c r="AI83">
        <v>38.67</v>
      </c>
      <c r="AJ83">
        <v>27.03</v>
      </c>
      <c r="AK83">
        <v>0</v>
      </c>
      <c r="AL83">
        <v>0</v>
      </c>
    </row>
    <row r="84" spans="1:38">
      <c r="A84" t="s">
        <v>126</v>
      </c>
      <c r="B84" s="34">
        <v>130.63</v>
      </c>
      <c r="C84" s="34">
        <v>87.09</v>
      </c>
      <c r="D84" s="93">
        <f t="shared" si="1"/>
        <v>0</v>
      </c>
      <c r="E84" s="34">
        <v>0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57.91</v>
      </c>
      <c r="N84">
        <v>271.55</v>
      </c>
      <c r="O84">
        <v>100.05</v>
      </c>
      <c r="P84">
        <v>1.4</v>
      </c>
      <c r="Q84">
        <v>7.61</v>
      </c>
      <c r="R84" s="93">
        <v>0</v>
      </c>
      <c r="S84" s="93">
        <v>0</v>
      </c>
      <c r="T84" s="93">
        <v>0</v>
      </c>
      <c r="U84">
        <v>1.38</v>
      </c>
      <c r="V84">
        <v>0</v>
      </c>
      <c r="W84">
        <v>1.39</v>
      </c>
      <c r="X84">
        <v>61.5</v>
      </c>
      <c r="Y84">
        <v>20.5</v>
      </c>
      <c r="Z84">
        <v>20.5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15</v>
      </c>
      <c r="AH84">
        <v>37.67</v>
      </c>
      <c r="AI84">
        <v>37.67</v>
      </c>
      <c r="AJ84">
        <v>27.03</v>
      </c>
      <c r="AK84">
        <v>0</v>
      </c>
      <c r="AL84">
        <v>0</v>
      </c>
    </row>
    <row r="85" spans="1:38">
      <c r="A85" t="s">
        <v>127</v>
      </c>
      <c r="B85" s="34">
        <v>130.63</v>
      </c>
      <c r="C85" s="34">
        <v>87.09</v>
      </c>
      <c r="D85" s="93">
        <f t="shared" si="1"/>
        <v>0</v>
      </c>
      <c r="E85" s="34">
        <v>0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57.91</v>
      </c>
      <c r="N85">
        <v>271.55</v>
      </c>
      <c r="O85">
        <v>100.05</v>
      </c>
      <c r="P85">
        <v>1.71</v>
      </c>
      <c r="Q85">
        <v>8.01</v>
      </c>
      <c r="R85" s="93">
        <v>0</v>
      </c>
      <c r="S85" s="93">
        <v>0</v>
      </c>
      <c r="T85" s="93">
        <v>0</v>
      </c>
      <c r="U85">
        <v>1.38</v>
      </c>
      <c r="V85">
        <v>0</v>
      </c>
      <c r="W85">
        <v>1.39</v>
      </c>
      <c r="X85">
        <v>59.5</v>
      </c>
      <c r="Y85">
        <v>19.84</v>
      </c>
      <c r="Z85">
        <v>19.829999999999998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14</v>
      </c>
      <c r="AH85">
        <v>37</v>
      </c>
      <c r="AI85">
        <v>37</v>
      </c>
      <c r="AJ85">
        <v>27.03</v>
      </c>
      <c r="AK85">
        <v>0</v>
      </c>
      <c r="AL85">
        <v>0</v>
      </c>
    </row>
    <row r="86" spans="1:38">
      <c r="A86" t="s">
        <v>128</v>
      </c>
      <c r="B86" s="34">
        <v>130.63</v>
      </c>
      <c r="C86" s="34">
        <v>87.09</v>
      </c>
      <c r="D86" s="93">
        <f t="shared" si="1"/>
        <v>0</v>
      </c>
      <c r="E86" s="34">
        <v>0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57.91</v>
      </c>
      <c r="N86">
        <v>271.55</v>
      </c>
      <c r="O86">
        <v>100.05</v>
      </c>
      <c r="P86">
        <v>1.71</v>
      </c>
      <c r="Q86">
        <v>8.2100000000000009</v>
      </c>
      <c r="R86" s="93">
        <v>0</v>
      </c>
      <c r="S86" s="93">
        <v>0</v>
      </c>
      <c r="T86" s="93">
        <v>0</v>
      </c>
      <c r="U86">
        <v>1.38</v>
      </c>
      <c r="V86">
        <v>0</v>
      </c>
      <c r="W86">
        <v>1.39</v>
      </c>
      <c r="X86">
        <v>58</v>
      </c>
      <c r="Y86">
        <v>19.34</v>
      </c>
      <c r="Z86">
        <v>19.329999999999998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12.66</v>
      </c>
      <c r="AH86">
        <v>36.33</v>
      </c>
      <c r="AI86">
        <v>36.33</v>
      </c>
      <c r="AJ86">
        <v>27.03</v>
      </c>
      <c r="AK86">
        <v>0</v>
      </c>
      <c r="AL86">
        <v>0</v>
      </c>
    </row>
    <row r="87" spans="1:38">
      <c r="A87" t="s">
        <v>129</v>
      </c>
      <c r="B87" s="34">
        <v>112.44</v>
      </c>
      <c r="C87" s="34">
        <v>68.099999999999994</v>
      </c>
      <c r="D87" s="93">
        <f t="shared" si="1"/>
        <v>0</v>
      </c>
      <c r="E87" s="34">
        <v>0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47.31</v>
      </c>
      <c r="N87">
        <v>271.55</v>
      </c>
      <c r="O87">
        <v>100.05</v>
      </c>
      <c r="P87">
        <v>1.71</v>
      </c>
      <c r="Q87">
        <v>8.81</v>
      </c>
      <c r="R87" s="93">
        <v>0</v>
      </c>
      <c r="S87" s="93">
        <v>0</v>
      </c>
      <c r="T87" s="93">
        <v>0</v>
      </c>
      <c r="U87">
        <v>1.38</v>
      </c>
      <c r="V87">
        <v>0</v>
      </c>
      <c r="W87">
        <v>1.34</v>
      </c>
      <c r="X87">
        <v>58</v>
      </c>
      <c r="Y87">
        <v>19.34</v>
      </c>
      <c r="Z87">
        <v>19.329999999999998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12</v>
      </c>
      <c r="AH87">
        <v>36</v>
      </c>
      <c r="AI87">
        <v>36</v>
      </c>
      <c r="AJ87">
        <v>27.03</v>
      </c>
      <c r="AK87">
        <v>0</v>
      </c>
      <c r="AL87">
        <v>0</v>
      </c>
    </row>
    <row r="88" spans="1:38">
      <c r="A88" t="s">
        <v>130</v>
      </c>
      <c r="B88" s="34">
        <v>130.63</v>
      </c>
      <c r="C88" s="34">
        <v>87.09</v>
      </c>
      <c r="D88" s="93">
        <f t="shared" si="1"/>
        <v>0</v>
      </c>
      <c r="E88" s="34">
        <v>0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57.91</v>
      </c>
      <c r="N88">
        <v>271.55</v>
      </c>
      <c r="O88">
        <v>100.05</v>
      </c>
      <c r="P88">
        <v>1.71</v>
      </c>
      <c r="Q88">
        <v>9.2100000000000009</v>
      </c>
      <c r="R88" s="93">
        <v>0</v>
      </c>
      <c r="S88" s="93">
        <v>0</v>
      </c>
      <c r="T88" s="93">
        <v>0</v>
      </c>
      <c r="U88">
        <v>1.38</v>
      </c>
      <c r="V88">
        <v>0</v>
      </c>
      <c r="W88">
        <v>1.34</v>
      </c>
      <c r="X88">
        <v>57.5</v>
      </c>
      <c r="Y88">
        <v>19.16</v>
      </c>
      <c r="Z88">
        <v>19.170000000000002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11.66</v>
      </c>
      <c r="AH88">
        <v>35.67</v>
      </c>
      <c r="AI88">
        <v>35.67</v>
      </c>
      <c r="AJ88">
        <v>27.03</v>
      </c>
      <c r="AK88">
        <v>0</v>
      </c>
      <c r="AL88">
        <v>0</v>
      </c>
    </row>
    <row r="89" spans="1:38">
      <c r="A89" t="s">
        <v>131</v>
      </c>
      <c r="B89" s="34">
        <v>130.63</v>
      </c>
      <c r="C89" s="34">
        <v>87.09</v>
      </c>
      <c r="D89" s="93">
        <f t="shared" si="1"/>
        <v>0</v>
      </c>
      <c r="E89" s="34">
        <v>0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57.91</v>
      </c>
      <c r="N89">
        <v>271.55</v>
      </c>
      <c r="O89">
        <v>100.05</v>
      </c>
      <c r="P89">
        <v>1.71</v>
      </c>
      <c r="Q89">
        <v>9.01</v>
      </c>
      <c r="R89" s="93">
        <v>0</v>
      </c>
      <c r="S89" s="93">
        <v>0</v>
      </c>
      <c r="T89" s="93">
        <v>0</v>
      </c>
      <c r="U89">
        <v>1.69</v>
      </c>
      <c r="V89">
        <v>0</v>
      </c>
      <c r="W89">
        <v>1.34</v>
      </c>
      <c r="X89">
        <v>58</v>
      </c>
      <c r="Y89">
        <v>19.34</v>
      </c>
      <c r="Z89">
        <v>19.329999999999998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11.66</v>
      </c>
      <c r="AH89">
        <v>37</v>
      </c>
      <c r="AI89">
        <v>37</v>
      </c>
      <c r="AJ89">
        <v>27.03</v>
      </c>
      <c r="AK89">
        <v>0</v>
      </c>
      <c r="AL89">
        <v>0</v>
      </c>
    </row>
    <row r="90" spans="1:38">
      <c r="A90" t="s">
        <v>132</v>
      </c>
      <c r="B90" s="34">
        <v>130.63</v>
      </c>
      <c r="C90" s="34">
        <v>68.099999999999994</v>
      </c>
      <c r="D90" s="93">
        <f t="shared" si="1"/>
        <v>0</v>
      </c>
      <c r="E90" s="34">
        <v>0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47.31</v>
      </c>
      <c r="N90">
        <v>271.55</v>
      </c>
      <c r="O90">
        <v>100.05</v>
      </c>
      <c r="P90">
        <v>1.71</v>
      </c>
      <c r="Q90">
        <v>8.81</v>
      </c>
      <c r="R90" s="93">
        <v>0</v>
      </c>
      <c r="S90" s="93">
        <v>0</v>
      </c>
      <c r="T90" s="93">
        <v>0</v>
      </c>
      <c r="U90">
        <v>1.69</v>
      </c>
      <c r="V90">
        <v>0</v>
      </c>
      <c r="W90">
        <v>1.34</v>
      </c>
      <c r="X90">
        <v>57.5</v>
      </c>
      <c r="Y90">
        <v>19.16</v>
      </c>
      <c r="Z90">
        <v>19.170000000000002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11.34</v>
      </c>
      <c r="AH90">
        <v>38.67</v>
      </c>
      <c r="AI90">
        <v>38.67</v>
      </c>
      <c r="AJ90">
        <v>27.03</v>
      </c>
      <c r="AK90">
        <v>0</v>
      </c>
      <c r="AL90">
        <v>0</v>
      </c>
    </row>
    <row r="91" spans="1:38">
      <c r="A91" t="s">
        <v>133</v>
      </c>
      <c r="B91" s="34">
        <v>130.63</v>
      </c>
      <c r="C91" s="34">
        <v>87.09</v>
      </c>
      <c r="D91" s="93">
        <f t="shared" si="1"/>
        <v>0</v>
      </c>
      <c r="E91" s="34">
        <v>0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57.91</v>
      </c>
      <c r="N91">
        <v>271.55</v>
      </c>
      <c r="O91">
        <v>100.05</v>
      </c>
      <c r="P91">
        <v>1.63</v>
      </c>
      <c r="Q91">
        <v>8.41</v>
      </c>
      <c r="R91" s="93">
        <v>0</v>
      </c>
      <c r="S91" s="93">
        <v>0</v>
      </c>
      <c r="T91" s="93">
        <v>0</v>
      </c>
      <c r="U91">
        <v>1.61</v>
      </c>
      <c r="V91">
        <v>0</v>
      </c>
      <c r="W91">
        <v>1.34</v>
      </c>
      <c r="X91">
        <v>57</v>
      </c>
      <c r="Y91">
        <v>19</v>
      </c>
      <c r="Z91">
        <v>19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10.34</v>
      </c>
      <c r="AH91">
        <v>40</v>
      </c>
      <c r="AI91">
        <v>40</v>
      </c>
      <c r="AJ91">
        <v>26.07</v>
      </c>
      <c r="AK91">
        <v>0</v>
      </c>
      <c r="AL91">
        <v>0</v>
      </c>
    </row>
    <row r="92" spans="1:38">
      <c r="A92" t="s">
        <v>134</v>
      </c>
      <c r="B92" s="34">
        <v>130.63</v>
      </c>
      <c r="C92" s="34">
        <v>87.09</v>
      </c>
      <c r="D92" s="93">
        <f t="shared" si="1"/>
        <v>0</v>
      </c>
      <c r="E92" s="34">
        <v>0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57.91</v>
      </c>
      <c r="N92">
        <v>271.55</v>
      </c>
      <c r="O92">
        <v>100.05</v>
      </c>
      <c r="P92">
        <v>1.63</v>
      </c>
      <c r="Q92">
        <v>8.01</v>
      </c>
      <c r="R92" s="93">
        <v>0</v>
      </c>
      <c r="S92" s="93">
        <v>0</v>
      </c>
      <c r="T92" s="93">
        <v>0</v>
      </c>
      <c r="U92">
        <v>1.61</v>
      </c>
      <c r="V92">
        <v>0</v>
      </c>
      <c r="W92">
        <v>1.34</v>
      </c>
      <c r="X92">
        <v>57</v>
      </c>
      <c r="Y92">
        <v>19</v>
      </c>
      <c r="Z92">
        <v>19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10.34</v>
      </c>
      <c r="AH92">
        <v>40.33</v>
      </c>
      <c r="AI92">
        <v>40.33</v>
      </c>
      <c r="AJ92">
        <v>26.07</v>
      </c>
      <c r="AK92">
        <v>0</v>
      </c>
      <c r="AL92">
        <v>0</v>
      </c>
    </row>
    <row r="93" spans="1:38">
      <c r="A93" t="s">
        <v>135</v>
      </c>
      <c r="B93" s="34">
        <v>130.63</v>
      </c>
      <c r="C93" s="34">
        <v>87.09</v>
      </c>
      <c r="D93" s="93">
        <f t="shared" si="1"/>
        <v>0</v>
      </c>
      <c r="E93" s="34">
        <v>0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57.91</v>
      </c>
      <c r="N93">
        <v>271.55</v>
      </c>
      <c r="O93">
        <v>100.05</v>
      </c>
      <c r="P93">
        <v>1.63</v>
      </c>
      <c r="Q93">
        <v>7.61</v>
      </c>
      <c r="R93" s="93">
        <v>0</v>
      </c>
      <c r="S93" s="93">
        <v>0</v>
      </c>
      <c r="T93" s="93">
        <v>0</v>
      </c>
      <c r="U93">
        <v>1.61</v>
      </c>
      <c r="V93">
        <v>0</v>
      </c>
      <c r="W93">
        <v>1.34</v>
      </c>
      <c r="X93">
        <v>57.5</v>
      </c>
      <c r="Y93">
        <v>19.16</v>
      </c>
      <c r="Z93">
        <v>19.170000000000002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10.34</v>
      </c>
      <c r="AH93">
        <v>38.33</v>
      </c>
      <c r="AI93">
        <v>38.33</v>
      </c>
      <c r="AJ93">
        <v>26.07</v>
      </c>
      <c r="AK93">
        <v>0</v>
      </c>
      <c r="AL93">
        <v>0</v>
      </c>
    </row>
    <row r="94" spans="1:38">
      <c r="A94" t="s">
        <v>136</v>
      </c>
      <c r="B94" s="34">
        <v>130.63</v>
      </c>
      <c r="C94" s="34">
        <v>87.09</v>
      </c>
      <c r="D94" s="93">
        <f t="shared" si="1"/>
        <v>0</v>
      </c>
      <c r="E94" s="34">
        <v>0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57.91</v>
      </c>
      <c r="N94">
        <v>271.55</v>
      </c>
      <c r="O94">
        <v>100.05</v>
      </c>
      <c r="P94">
        <v>1.63</v>
      </c>
      <c r="Q94">
        <v>7.21</v>
      </c>
      <c r="R94" s="93">
        <v>0</v>
      </c>
      <c r="S94" s="93">
        <v>0</v>
      </c>
      <c r="T94" s="93">
        <v>0</v>
      </c>
      <c r="U94">
        <v>1.61</v>
      </c>
      <c r="V94">
        <v>0</v>
      </c>
      <c r="W94">
        <v>1.34</v>
      </c>
      <c r="X94">
        <v>57.5</v>
      </c>
      <c r="Y94">
        <v>19.16</v>
      </c>
      <c r="Z94">
        <v>19.170000000000002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10.34</v>
      </c>
      <c r="AH94">
        <v>36.33</v>
      </c>
      <c r="AI94">
        <v>36.33</v>
      </c>
      <c r="AJ94">
        <v>26.07</v>
      </c>
      <c r="AK94">
        <v>0</v>
      </c>
      <c r="AL94">
        <v>0</v>
      </c>
    </row>
    <row r="95" spans="1:38">
      <c r="A95" t="s">
        <v>137</v>
      </c>
      <c r="B95" s="34">
        <v>113.89</v>
      </c>
      <c r="C95" s="34">
        <v>76.55</v>
      </c>
      <c r="D95" s="93">
        <f t="shared" si="1"/>
        <v>0</v>
      </c>
      <c r="E95" s="34">
        <v>0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57.91</v>
      </c>
      <c r="N95">
        <v>271.55</v>
      </c>
      <c r="O95">
        <v>53.1</v>
      </c>
      <c r="P95">
        <v>1.48</v>
      </c>
      <c r="Q95">
        <v>7.21</v>
      </c>
      <c r="R95" s="93">
        <v>0</v>
      </c>
      <c r="S95" s="93">
        <v>0</v>
      </c>
      <c r="T95" s="93">
        <v>0</v>
      </c>
      <c r="U95">
        <v>1.54</v>
      </c>
      <c r="V95">
        <v>0</v>
      </c>
      <c r="W95">
        <v>1.34</v>
      </c>
      <c r="X95">
        <v>57.5</v>
      </c>
      <c r="Y95">
        <v>19.16</v>
      </c>
      <c r="Z95">
        <v>19.170000000000002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10</v>
      </c>
      <c r="AH95">
        <v>34.33</v>
      </c>
      <c r="AI95">
        <v>34.33</v>
      </c>
      <c r="AJ95">
        <v>26.07</v>
      </c>
      <c r="AK95">
        <v>0</v>
      </c>
      <c r="AL95">
        <v>0</v>
      </c>
    </row>
    <row r="96" spans="1:38">
      <c r="A96" t="s">
        <v>138</v>
      </c>
      <c r="B96" s="34">
        <v>113.89</v>
      </c>
      <c r="C96" s="34">
        <v>76.55</v>
      </c>
      <c r="D96" s="93">
        <f t="shared" si="1"/>
        <v>0</v>
      </c>
      <c r="E96" s="34">
        <v>0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57.91</v>
      </c>
      <c r="N96">
        <v>271.55</v>
      </c>
      <c r="O96">
        <v>53.1</v>
      </c>
      <c r="P96">
        <v>1.48</v>
      </c>
      <c r="Q96">
        <v>7.21</v>
      </c>
      <c r="R96" s="93">
        <v>0</v>
      </c>
      <c r="S96" s="93">
        <v>0</v>
      </c>
      <c r="T96" s="93">
        <v>0</v>
      </c>
      <c r="U96">
        <v>1.54</v>
      </c>
      <c r="V96">
        <v>0</v>
      </c>
      <c r="W96">
        <v>1.34</v>
      </c>
      <c r="X96">
        <v>56.5</v>
      </c>
      <c r="Y96">
        <v>18.84</v>
      </c>
      <c r="Z96">
        <v>18.829999999999998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9.66</v>
      </c>
      <c r="AH96">
        <v>32</v>
      </c>
      <c r="AI96">
        <v>32</v>
      </c>
      <c r="AJ96">
        <v>26.07</v>
      </c>
      <c r="AK96">
        <v>0</v>
      </c>
      <c r="AL96">
        <v>0</v>
      </c>
    </row>
    <row r="97" spans="1:50">
      <c r="A97" t="s">
        <v>139</v>
      </c>
      <c r="B97" s="34">
        <v>130.63</v>
      </c>
      <c r="C97" s="34">
        <v>76.55</v>
      </c>
      <c r="D97" s="93">
        <f t="shared" si="1"/>
        <v>0</v>
      </c>
      <c r="E97" s="34">
        <v>0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57.91</v>
      </c>
      <c r="N97">
        <v>271.55</v>
      </c>
      <c r="O97">
        <v>53.1</v>
      </c>
      <c r="P97">
        <v>1.48</v>
      </c>
      <c r="Q97">
        <v>7.21</v>
      </c>
      <c r="R97" s="93">
        <v>0</v>
      </c>
      <c r="S97" s="93">
        <v>0</v>
      </c>
      <c r="T97" s="93">
        <v>0</v>
      </c>
      <c r="U97">
        <v>1.54</v>
      </c>
      <c r="V97">
        <v>0</v>
      </c>
      <c r="W97">
        <v>1.34</v>
      </c>
      <c r="X97">
        <v>55.5</v>
      </c>
      <c r="Y97">
        <v>18.5</v>
      </c>
      <c r="Z97">
        <v>18.5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9.34</v>
      </c>
      <c r="AH97">
        <v>31.33</v>
      </c>
      <c r="AI97">
        <v>31.33</v>
      </c>
      <c r="AJ97">
        <v>26.07</v>
      </c>
      <c r="AK97">
        <v>0</v>
      </c>
      <c r="AL97">
        <v>0</v>
      </c>
    </row>
    <row r="98" spans="1:50">
      <c r="A98" t="s">
        <v>140</v>
      </c>
      <c r="B98" s="34">
        <v>130.63</v>
      </c>
      <c r="C98" s="34">
        <v>76.55</v>
      </c>
      <c r="D98" s="93">
        <f t="shared" si="1"/>
        <v>0</v>
      </c>
      <c r="E98" s="34">
        <v>0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57.91</v>
      </c>
      <c r="N98">
        <v>271.55</v>
      </c>
      <c r="O98">
        <v>53.1</v>
      </c>
      <c r="P98">
        <v>1.48</v>
      </c>
      <c r="Q98">
        <v>7.21</v>
      </c>
      <c r="R98" s="93">
        <v>0</v>
      </c>
      <c r="S98" s="93">
        <v>0</v>
      </c>
      <c r="T98" s="93">
        <v>0</v>
      </c>
      <c r="U98">
        <v>1.54</v>
      </c>
      <c r="V98">
        <v>0</v>
      </c>
      <c r="W98">
        <v>1.34</v>
      </c>
      <c r="X98">
        <v>51.5</v>
      </c>
      <c r="Y98">
        <v>17.16</v>
      </c>
      <c r="Z98">
        <v>17.170000000000002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10</v>
      </c>
      <c r="AH98">
        <v>31.33</v>
      </c>
      <c r="AI98">
        <v>31.33</v>
      </c>
      <c r="AJ98">
        <v>26.07</v>
      </c>
      <c r="AK98">
        <v>0</v>
      </c>
      <c r="AL98">
        <v>0</v>
      </c>
    </row>
    <row r="99" spans="1:50">
      <c r="A99" t="s">
        <v>141</v>
      </c>
      <c r="B99" s="34">
        <f>SUM(B3:B98)/4000</f>
        <v>2.9216924999999958</v>
      </c>
      <c r="C99" s="34">
        <f t="shared" ref="C99:P99" si="2">SUM(C3:C98)/4000</f>
        <v>1.6974975000000023</v>
      </c>
      <c r="D99" s="93">
        <f t="shared" ref="D99" si="3">SUM(D3:D98)/4000</f>
        <v>0.99949250000000067</v>
      </c>
      <c r="E99" s="34">
        <f>SUM(E3:E98)/4000</f>
        <v>0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0.12465000000000002</v>
      </c>
      <c r="K99" s="37">
        <f t="shared" si="2"/>
        <v>0.12465000000000002</v>
      </c>
      <c r="L99" s="37">
        <f t="shared" si="2"/>
        <v>0.12777750000000002</v>
      </c>
      <c r="M99">
        <f t="shared" si="2"/>
        <v>1.200594999999999</v>
      </c>
      <c r="N99">
        <f t="shared" si="2"/>
        <v>6.47767249999999</v>
      </c>
      <c r="O99">
        <f t="shared" si="2"/>
        <v>2.0309550000000023</v>
      </c>
      <c r="P99">
        <f t="shared" si="2"/>
        <v>3.1289999999999978E-2</v>
      </c>
      <c r="Q99">
        <f t="shared" ref="Q99:AF99" si="5">SUM(Q3:Q98)/4000</f>
        <v>0.18073999999999998</v>
      </c>
      <c r="R99" s="93">
        <f t="shared" si="5"/>
        <v>0.33479499999999979</v>
      </c>
      <c r="S99" s="93">
        <f t="shared" si="5"/>
        <v>0.33716249999999975</v>
      </c>
      <c r="T99" s="93">
        <f t="shared" si="5"/>
        <v>0.32753499999999974</v>
      </c>
      <c r="U99">
        <f t="shared" si="5"/>
        <v>3.488999999999999E-2</v>
      </c>
      <c r="V99">
        <f t="shared" si="5"/>
        <v>1.0974467879999998</v>
      </c>
      <c r="W99">
        <f t="shared" si="5"/>
        <v>3.3309999999999999E-2</v>
      </c>
      <c r="X99">
        <f t="shared" si="5"/>
        <v>1.0195000000000001</v>
      </c>
      <c r="Y99">
        <f t="shared" si="5"/>
        <v>0.33985500000000007</v>
      </c>
      <c r="Z99">
        <f t="shared" si="5"/>
        <v>0.33982250000000008</v>
      </c>
      <c r="AA99">
        <f t="shared" si="5"/>
        <v>2.0439249999999993</v>
      </c>
      <c r="AB99">
        <f t="shared" si="5"/>
        <v>0.40879749999999998</v>
      </c>
      <c r="AC99">
        <f t="shared" si="5"/>
        <v>0.72521499999999994</v>
      </c>
      <c r="AD99">
        <f t="shared" si="5"/>
        <v>0.38387500000000008</v>
      </c>
      <c r="AE99">
        <f t="shared" si="5"/>
        <v>0.74950000000000006</v>
      </c>
      <c r="AF99">
        <f t="shared" si="5"/>
        <v>0.3755</v>
      </c>
      <c r="AG99">
        <f t="shared" ref="AG99:AM99" si="6">SUM(AG3:AG98)/4000</f>
        <v>0.22076000000000012</v>
      </c>
      <c r="AH99">
        <f t="shared" si="6"/>
        <v>0.71826000000000023</v>
      </c>
      <c r="AI99">
        <f t="shared" si="6"/>
        <v>0.71826000000000023</v>
      </c>
      <c r="AJ99">
        <f t="shared" si="6"/>
        <v>0.57857500000000039</v>
      </c>
      <c r="AK99">
        <f t="shared" si="6"/>
        <v>1.605</v>
      </c>
      <c r="AL99">
        <f t="shared" si="6"/>
        <v>0.68500000000000005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45370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N13" sqref="DN1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265.98027560439562</v>
      </c>
      <c r="L3">
        <v>9.090203787681352</v>
      </c>
      <c r="M3">
        <v>61.567227513227508</v>
      </c>
      <c r="N3">
        <v>50.094255278148012</v>
      </c>
      <c r="O3">
        <v>70.759502783584594</v>
      </c>
      <c r="P3">
        <v>23.960745575917525</v>
      </c>
      <c r="Q3">
        <v>4.6247319578844266</v>
      </c>
      <c r="R3">
        <v>17.974572622374204</v>
      </c>
      <c r="S3">
        <v>10.394105202702704</v>
      </c>
      <c r="T3">
        <v>0</v>
      </c>
      <c r="U3">
        <v>49.970795236814766</v>
      </c>
      <c r="V3">
        <v>4.1218932694355699</v>
      </c>
      <c r="W3">
        <v>19.674866774380718</v>
      </c>
      <c r="X3">
        <v>62.548390906410155</v>
      </c>
      <c r="Y3">
        <v>0</v>
      </c>
      <c r="Z3">
        <v>5.5300303286363626</v>
      </c>
      <c r="AA3">
        <v>0</v>
      </c>
      <c r="AB3">
        <v>0</v>
      </c>
      <c r="AC3">
        <v>0</v>
      </c>
      <c r="AD3">
        <v>0</v>
      </c>
      <c r="AE3">
        <v>0</v>
      </c>
      <c r="AF3">
        <v>5.6093139716024352</v>
      </c>
      <c r="AG3">
        <v>28.877756770400005</v>
      </c>
      <c r="AH3">
        <v>0</v>
      </c>
      <c r="AI3">
        <v>0</v>
      </c>
      <c r="AJ3">
        <v>0</v>
      </c>
      <c r="AK3">
        <v>22.656944391962178</v>
      </c>
      <c r="AL3">
        <v>18.413822899999996</v>
      </c>
      <c r="AM3">
        <v>6.7010549161290314</v>
      </c>
      <c r="AN3">
        <v>0</v>
      </c>
      <c r="AO3">
        <v>0</v>
      </c>
      <c r="AP3">
        <v>2.3900368801988403</v>
      </c>
      <c r="AQ3">
        <v>0</v>
      </c>
      <c r="AR3">
        <v>17.322325149999994</v>
      </c>
      <c r="AS3">
        <v>9.1266785756764808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767.38953039756234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299.30043224478311</v>
      </c>
      <c r="L4">
        <v>9.090203787681352</v>
      </c>
      <c r="M4">
        <v>61.567227513227508</v>
      </c>
      <c r="N4">
        <v>50.094255278148012</v>
      </c>
      <c r="O4">
        <v>70.759502783584594</v>
      </c>
      <c r="P4">
        <v>23.960934884618556</v>
      </c>
      <c r="Q4">
        <v>4.6247319578844266</v>
      </c>
      <c r="R4">
        <v>17.974572622374204</v>
      </c>
      <c r="S4">
        <v>11.189842777864991</v>
      </c>
      <c r="T4">
        <v>0</v>
      </c>
      <c r="U4">
        <v>49.970795236814766</v>
      </c>
      <c r="V4">
        <v>4.1218932694355699</v>
      </c>
      <c r="W4">
        <v>19.674866774380718</v>
      </c>
      <c r="X4">
        <v>62.548390906410155</v>
      </c>
      <c r="Y4">
        <v>0</v>
      </c>
      <c r="Z4">
        <v>5.5300303286363626</v>
      </c>
      <c r="AA4">
        <v>0</v>
      </c>
      <c r="AB4">
        <v>0</v>
      </c>
      <c r="AC4">
        <v>0</v>
      </c>
      <c r="AD4">
        <v>0</v>
      </c>
      <c r="AE4">
        <v>0</v>
      </c>
      <c r="AF4">
        <v>5.6093139716024352</v>
      </c>
      <c r="AG4">
        <v>28.877756770400005</v>
      </c>
      <c r="AH4">
        <v>0</v>
      </c>
      <c r="AI4">
        <v>0</v>
      </c>
      <c r="AJ4">
        <v>0</v>
      </c>
      <c r="AK4">
        <v>22.656944391962178</v>
      </c>
      <c r="AL4">
        <v>18.413822899999996</v>
      </c>
      <c r="AM4">
        <v>6.7010549161290314</v>
      </c>
      <c r="AN4">
        <v>0</v>
      </c>
      <c r="AO4">
        <v>0</v>
      </c>
      <c r="AP4">
        <v>2.3900368801988403</v>
      </c>
      <c r="AQ4">
        <v>0</v>
      </c>
      <c r="AR4">
        <v>17.322325149999994</v>
      </c>
      <c r="AS4">
        <v>9.1266785756764808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801.50561392181328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289.65189874662406</v>
      </c>
      <c r="L5">
        <v>9.090203787681352</v>
      </c>
      <c r="M5">
        <v>61.567227513227508</v>
      </c>
      <c r="N5">
        <v>50.094255278148012</v>
      </c>
      <c r="O5">
        <v>70.759502783584594</v>
      </c>
      <c r="P5">
        <v>23.960934884618556</v>
      </c>
      <c r="Q5">
        <v>4.6247319578844266</v>
      </c>
      <c r="R5">
        <v>17.974572622374204</v>
      </c>
      <c r="S5">
        <v>11.189842777864991</v>
      </c>
      <c r="T5">
        <v>0</v>
      </c>
      <c r="U5">
        <v>49.970795236814766</v>
      </c>
      <c r="V5">
        <v>4.1218932694355699</v>
      </c>
      <c r="W5">
        <v>19.674866774380718</v>
      </c>
      <c r="X5">
        <v>62.548390906410155</v>
      </c>
      <c r="Y5">
        <v>0</v>
      </c>
      <c r="Z5">
        <v>5.5300303286363626</v>
      </c>
      <c r="AA5">
        <v>0</v>
      </c>
      <c r="AB5">
        <v>0</v>
      </c>
      <c r="AC5">
        <v>0</v>
      </c>
      <c r="AD5">
        <v>0</v>
      </c>
      <c r="AE5">
        <v>0</v>
      </c>
      <c r="AF5">
        <v>5.6093139716024352</v>
      </c>
      <c r="AG5">
        <v>28.877756770400005</v>
      </c>
      <c r="AH5">
        <v>0</v>
      </c>
      <c r="AI5">
        <v>0</v>
      </c>
      <c r="AJ5">
        <v>0</v>
      </c>
      <c r="AK5">
        <v>22.656944391962178</v>
      </c>
      <c r="AL5">
        <v>18.413822899999996</v>
      </c>
      <c r="AM5">
        <v>6.7010549161290314</v>
      </c>
      <c r="AN5">
        <v>0</v>
      </c>
      <c r="AO5">
        <v>0</v>
      </c>
      <c r="AP5">
        <v>2.3900368801988403</v>
      </c>
      <c r="AQ5">
        <v>0</v>
      </c>
      <c r="AR5">
        <v>14.513299449999995</v>
      </c>
      <c r="AS5">
        <v>10.26751328783824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790.1888894358159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270.34186667955589</v>
      </c>
      <c r="L6">
        <v>9.090203787681352</v>
      </c>
      <c r="M6">
        <v>61.567227513227508</v>
      </c>
      <c r="N6">
        <v>50.094255278148012</v>
      </c>
      <c r="O6">
        <v>70.759502783584594</v>
      </c>
      <c r="P6">
        <v>23.960934884618556</v>
      </c>
      <c r="Q6">
        <v>4.6247319578844266</v>
      </c>
      <c r="R6">
        <v>17.974572622374204</v>
      </c>
      <c r="S6">
        <v>11.189842777864991</v>
      </c>
      <c r="T6">
        <v>0</v>
      </c>
      <c r="U6">
        <v>49.970795236814766</v>
      </c>
      <c r="V6">
        <v>4.1218932694355699</v>
      </c>
      <c r="W6">
        <v>19.674866774380718</v>
      </c>
      <c r="X6">
        <v>62.548390906410155</v>
      </c>
      <c r="Y6">
        <v>0</v>
      </c>
      <c r="Z6">
        <v>5.5300303286363626</v>
      </c>
      <c r="AA6">
        <v>0</v>
      </c>
      <c r="AB6">
        <v>0</v>
      </c>
      <c r="AC6">
        <v>0</v>
      </c>
      <c r="AD6">
        <v>0</v>
      </c>
      <c r="AE6">
        <v>0</v>
      </c>
      <c r="AF6">
        <v>5.6093139716024352</v>
      </c>
      <c r="AG6">
        <v>28.877756770400005</v>
      </c>
      <c r="AH6">
        <v>0</v>
      </c>
      <c r="AI6">
        <v>0</v>
      </c>
      <c r="AJ6">
        <v>0</v>
      </c>
      <c r="AK6">
        <v>22.656944391962178</v>
      </c>
      <c r="AL6">
        <v>18.413822899999996</v>
      </c>
      <c r="AM6">
        <v>6.7010549161290314</v>
      </c>
      <c r="AN6">
        <v>0</v>
      </c>
      <c r="AO6">
        <v>0</v>
      </c>
      <c r="AP6">
        <v>2.3900368801988403</v>
      </c>
      <c r="AQ6">
        <v>0</v>
      </c>
      <c r="AR6">
        <v>14.513299449999995</v>
      </c>
      <c r="AS6">
        <v>10.26751328783824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770.87885736874773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270.34186667955589</v>
      </c>
      <c r="L7">
        <v>5.03</v>
      </c>
      <c r="M7">
        <v>61.567227513227508</v>
      </c>
      <c r="N7">
        <v>50.094255278148012</v>
      </c>
      <c r="O7">
        <v>70.759502783584594</v>
      </c>
      <c r="P7">
        <v>23.960934884618556</v>
      </c>
      <c r="Q7">
        <v>2.6390847575392047</v>
      </c>
      <c r="R7">
        <v>17.974572622374204</v>
      </c>
      <c r="S7">
        <v>6.2913578556354919</v>
      </c>
      <c r="T7">
        <v>0</v>
      </c>
      <c r="U7">
        <v>49.970795236814766</v>
      </c>
      <c r="V7">
        <v>4.1218932694355699</v>
      </c>
      <c r="W7">
        <v>19.674866774380718</v>
      </c>
      <c r="X7">
        <v>62.548390906410155</v>
      </c>
      <c r="Y7">
        <v>0</v>
      </c>
      <c r="Z7">
        <v>5.5300303286363626</v>
      </c>
      <c r="AA7">
        <v>0</v>
      </c>
      <c r="AB7">
        <v>0</v>
      </c>
      <c r="AC7">
        <v>0</v>
      </c>
      <c r="AD7">
        <v>0</v>
      </c>
      <c r="AE7">
        <v>0</v>
      </c>
      <c r="AF7">
        <v>5.6093139716024352</v>
      </c>
      <c r="AG7">
        <v>28.877756770400005</v>
      </c>
      <c r="AH7">
        <v>0</v>
      </c>
      <c r="AI7">
        <v>0</v>
      </c>
      <c r="AJ7">
        <v>0</v>
      </c>
      <c r="AK7">
        <v>22.656944391962178</v>
      </c>
      <c r="AL7">
        <v>18.413822899999996</v>
      </c>
      <c r="AM7">
        <v>6.7010549161290314</v>
      </c>
      <c r="AN7">
        <v>0</v>
      </c>
      <c r="AO7">
        <v>0</v>
      </c>
      <c r="AP7">
        <v>0</v>
      </c>
      <c r="AQ7">
        <v>0</v>
      </c>
      <c r="AR7">
        <v>14.513299449999995</v>
      </c>
      <c r="AS7">
        <v>13.804101290811778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761.08107258126631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270.34186667955589</v>
      </c>
      <c r="L8">
        <v>5.03</v>
      </c>
      <c r="M8">
        <v>61.567227513227508</v>
      </c>
      <c r="N8">
        <v>50.094255278148012</v>
      </c>
      <c r="O8">
        <v>70.759502783584594</v>
      </c>
      <c r="P8">
        <v>23.960934884618556</v>
      </c>
      <c r="Q8">
        <v>2.6064457472527471</v>
      </c>
      <c r="R8">
        <v>17.974572622374204</v>
      </c>
      <c r="S8">
        <v>6.1784706317647053</v>
      </c>
      <c r="T8">
        <v>0</v>
      </c>
      <c r="U8">
        <v>49.970795236814766</v>
      </c>
      <c r="V8">
        <v>4.1218932694355699</v>
      </c>
      <c r="W8">
        <v>19.674866774380718</v>
      </c>
      <c r="X8">
        <v>62.548390906410155</v>
      </c>
      <c r="Y8">
        <v>0</v>
      </c>
      <c r="Z8">
        <v>5.5300303286363626</v>
      </c>
      <c r="AA8">
        <v>0</v>
      </c>
      <c r="AB8">
        <v>0</v>
      </c>
      <c r="AC8">
        <v>0</v>
      </c>
      <c r="AD8">
        <v>0</v>
      </c>
      <c r="AE8">
        <v>0</v>
      </c>
      <c r="AF8">
        <v>5.6093139716024352</v>
      </c>
      <c r="AG8">
        <v>28.877756770400005</v>
      </c>
      <c r="AH8">
        <v>0</v>
      </c>
      <c r="AI8">
        <v>0</v>
      </c>
      <c r="AJ8">
        <v>0</v>
      </c>
      <c r="AK8">
        <v>22.656944391962178</v>
      </c>
      <c r="AL8">
        <v>18.413822899999996</v>
      </c>
      <c r="AM8">
        <v>6.7010549161290314</v>
      </c>
      <c r="AN8">
        <v>0</v>
      </c>
      <c r="AO8">
        <v>0</v>
      </c>
      <c r="AP8">
        <v>0</v>
      </c>
      <c r="AQ8">
        <v>0</v>
      </c>
      <c r="AR8">
        <v>14.513299449999995</v>
      </c>
      <c r="AS8">
        <v>13.804101290811778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760.93554634710904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270.34186667955589</v>
      </c>
      <c r="L9">
        <v>5.03</v>
      </c>
      <c r="M9">
        <v>61.567227513227508</v>
      </c>
      <c r="N9">
        <v>50.094255278148012</v>
      </c>
      <c r="O9">
        <v>70.759502783584594</v>
      </c>
      <c r="P9">
        <v>23.960934884618556</v>
      </c>
      <c r="Q9">
        <v>2.6115280619111712</v>
      </c>
      <c r="R9">
        <v>9.7923746512661047</v>
      </c>
      <c r="S9">
        <v>6.1782606671299511</v>
      </c>
      <c r="T9">
        <v>0</v>
      </c>
      <c r="U9">
        <v>49.970795236814766</v>
      </c>
      <c r="V9">
        <v>4.1218932694355699</v>
      </c>
      <c r="W9">
        <v>19.674866774380718</v>
      </c>
      <c r="X9">
        <v>62.548390906410155</v>
      </c>
      <c r="Y9">
        <v>0</v>
      </c>
      <c r="Z9">
        <v>5.5300303286363626</v>
      </c>
      <c r="AA9">
        <v>0</v>
      </c>
      <c r="AB9">
        <v>0</v>
      </c>
      <c r="AC9">
        <v>0</v>
      </c>
      <c r="AD9">
        <v>0</v>
      </c>
      <c r="AE9">
        <v>0</v>
      </c>
      <c r="AF9">
        <v>5.6093139716024352</v>
      </c>
      <c r="AG9">
        <v>28.877756770400005</v>
      </c>
      <c r="AH9">
        <v>0</v>
      </c>
      <c r="AI9">
        <v>0</v>
      </c>
      <c r="AJ9">
        <v>0</v>
      </c>
      <c r="AK9">
        <v>22.656944391962178</v>
      </c>
      <c r="AL9">
        <v>18.413822899999996</v>
      </c>
      <c r="AM9">
        <v>6.7010549161290314</v>
      </c>
      <c r="AN9">
        <v>0</v>
      </c>
      <c r="AO9">
        <v>0</v>
      </c>
      <c r="AP9">
        <v>0</v>
      </c>
      <c r="AQ9">
        <v>0</v>
      </c>
      <c r="AR9">
        <v>14.513299449999995</v>
      </c>
      <c r="AS9">
        <v>13.804101290811778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752.75822072602466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270.34186667955589</v>
      </c>
      <c r="L10">
        <v>5.03</v>
      </c>
      <c r="M10">
        <v>61.567227513227508</v>
      </c>
      <c r="N10">
        <v>50.094255278148012</v>
      </c>
      <c r="O10">
        <v>70.759502783584594</v>
      </c>
      <c r="P10">
        <v>23.960934884618556</v>
      </c>
      <c r="Q10">
        <v>2.6115280619111712</v>
      </c>
      <c r="R10">
        <v>9.7923746512661047</v>
      </c>
      <c r="S10">
        <v>6.1782606671299511</v>
      </c>
      <c r="T10">
        <v>0</v>
      </c>
      <c r="U10">
        <v>49.970795236814766</v>
      </c>
      <c r="V10">
        <v>4.1218932694355699</v>
      </c>
      <c r="W10">
        <v>19.674866774380718</v>
      </c>
      <c r="X10">
        <v>62.548390906410155</v>
      </c>
      <c r="Y10">
        <v>0</v>
      </c>
      <c r="Z10">
        <v>5.5300303286363626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5.6093139716024352</v>
      </c>
      <c r="AG10">
        <v>28.877756770400005</v>
      </c>
      <c r="AH10">
        <v>0</v>
      </c>
      <c r="AI10">
        <v>0</v>
      </c>
      <c r="AJ10">
        <v>0</v>
      </c>
      <c r="AK10">
        <v>22.656944391962178</v>
      </c>
      <c r="AL10">
        <v>18.413822899999996</v>
      </c>
      <c r="AM10">
        <v>6.7010549161290314</v>
      </c>
      <c r="AN10">
        <v>0</v>
      </c>
      <c r="AO10">
        <v>0</v>
      </c>
      <c r="AP10">
        <v>0</v>
      </c>
      <c r="AQ10">
        <v>0</v>
      </c>
      <c r="AR10">
        <v>14.513299449999995</v>
      </c>
      <c r="AS10">
        <v>13.804101290811778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752.75822072602466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270.34186667955589</v>
      </c>
      <c r="L11">
        <v>5.03</v>
      </c>
      <c r="M11">
        <v>61.567227513227508</v>
      </c>
      <c r="N11">
        <v>50.094255278148012</v>
      </c>
      <c r="O11">
        <v>70.759502783584594</v>
      </c>
      <c r="P11">
        <v>23.960934884618556</v>
      </c>
      <c r="Q11">
        <v>2.6115280619111712</v>
      </c>
      <c r="R11">
        <v>9.7923746512661047</v>
      </c>
      <c r="S11">
        <v>6.1782606671299511</v>
      </c>
      <c r="T11">
        <v>0</v>
      </c>
      <c r="U11">
        <v>49.970795236814766</v>
      </c>
      <c r="V11">
        <v>2.2398579656538971</v>
      </c>
      <c r="W11">
        <v>19.674866774380718</v>
      </c>
      <c r="X11">
        <v>62.548390906410155</v>
      </c>
      <c r="Y11">
        <v>0</v>
      </c>
      <c r="Z11">
        <v>5.5300303286363626</v>
      </c>
      <c r="AA11">
        <v>0</v>
      </c>
      <c r="AB11">
        <v>0</v>
      </c>
      <c r="AC11">
        <v>0</v>
      </c>
      <c r="AD11">
        <v>0</v>
      </c>
      <c r="AE11">
        <v>6.9878971800467662</v>
      </c>
      <c r="AF11">
        <v>5.6093139716024352</v>
      </c>
      <c r="AG11">
        <v>28.877756770400005</v>
      </c>
      <c r="AH11">
        <v>0</v>
      </c>
      <c r="AI11">
        <v>0</v>
      </c>
      <c r="AJ11">
        <v>0</v>
      </c>
      <c r="AK11">
        <v>22.656944391962178</v>
      </c>
      <c r="AL11">
        <v>18.413822899999996</v>
      </c>
      <c r="AM11">
        <v>6.7010549161290314</v>
      </c>
      <c r="AN11">
        <v>0</v>
      </c>
      <c r="AO11">
        <v>0</v>
      </c>
      <c r="AP11">
        <v>0</v>
      </c>
      <c r="AQ11">
        <v>0</v>
      </c>
      <c r="AR11">
        <v>14.513299449999995</v>
      </c>
      <c r="AS11">
        <v>13.804101290811778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757.86408260228973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270.34186667955589</v>
      </c>
      <c r="L12">
        <v>5.03</v>
      </c>
      <c r="M12">
        <v>61.567227513227508</v>
      </c>
      <c r="N12">
        <v>50.094255278148012</v>
      </c>
      <c r="O12">
        <v>70.759502783584594</v>
      </c>
      <c r="P12">
        <v>23.960934884618556</v>
      </c>
      <c r="Q12">
        <v>2.6115280619111712</v>
      </c>
      <c r="R12">
        <v>9.7923746512661047</v>
      </c>
      <c r="S12">
        <v>6.1782606671299511</v>
      </c>
      <c r="T12">
        <v>0</v>
      </c>
      <c r="U12">
        <v>49.970795236814766</v>
      </c>
      <c r="V12">
        <v>2.2398579656538971</v>
      </c>
      <c r="W12">
        <v>19.674866774380718</v>
      </c>
      <c r="X12">
        <v>62.548390906410155</v>
      </c>
      <c r="Y12">
        <v>0</v>
      </c>
      <c r="Z12">
        <v>5.5300303286363626</v>
      </c>
      <c r="AA12">
        <v>0</v>
      </c>
      <c r="AB12">
        <v>0</v>
      </c>
      <c r="AC12">
        <v>0</v>
      </c>
      <c r="AD12">
        <v>0</v>
      </c>
      <c r="AE12">
        <v>6.9878971800467662</v>
      </c>
      <c r="AF12">
        <v>5.6093139716024352</v>
      </c>
      <c r="AG12">
        <v>28.877756770400005</v>
      </c>
      <c r="AH12">
        <v>0</v>
      </c>
      <c r="AI12">
        <v>0</v>
      </c>
      <c r="AJ12">
        <v>0</v>
      </c>
      <c r="AK12">
        <v>22.656944391962178</v>
      </c>
      <c r="AL12">
        <v>18.413822899999996</v>
      </c>
      <c r="AM12">
        <v>6.7010549161290314</v>
      </c>
      <c r="AN12">
        <v>0</v>
      </c>
      <c r="AO12">
        <v>0</v>
      </c>
      <c r="AP12">
        <v>0</v>
      </c>
      <c r="AQ12">
        <v>0</v>
      </c>
      <c r="AR12">
        <v>14.513299449999995</v>
      </c>
      <c r="AS12">
        <v>13.804101290811778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757.86408260228973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270.34186667955589</v>
      </c>
      <c r="L13">
        <v>5.03</v>
      </c>
      <c r="M13">
        <v>61.567227513227508</v>
      </c>
      <c r="N13">
        <v>50.094255278148012</v>
      </c>
      <c r="O13">
        <v>70.759502783584594</v>
      </c>
      <c r="P13">
        <v>23.960934884618556</v>
      </c>
      <c r="Q13">
        <v>2.6115280619111712</v>
      </c>
      <c r="R13">
        <v>9.7923746512661047</v>
      </c>
      <c r="S13">
        <v>6.1782606671299511</v>
      </c>
      <c r="T13">
        <v>0</v>
      </c>
      <c r="U13">
        <v>49.970795236814766</v>
      </c>
      <c r="V13">
        <v>2.2398579656538971</v>
      </c>
      <c r="W13">
        <v>19.674866774380718</v>
      </c>
      <c r="X13">
        <v>62.548390906410155</v>
      </c>
      <c r="Y13">
        <v>0</v>
      </c>
      <c r="Z13">
        <v>5.5300303286363626</v>
      </c>
      <c r="AA13">
        <v>0</v>
      </c>
      <c r="AB13">
        <v>0</v>
      </c>
      <c r="AC13">
        <v>0</v>
      </c>
      <c r="AD13">
        <v>0</v>
      </c>
      <c r="AE13">
        <v>6.9878971800467662</v>
      </c>
      <c r="AF13">
        <v>5.6093139716024352</v>
      </c>
      <c r="AG13">
        <v>28.877756770400005</v>
      </c>
      <c r="AH13">
        <v>0</v>
      </c>
      <c r="AI13">
        <v>0</v>
      </c>
      <c r="AJ13">
        <v>0</v>
      </c>
      <c r="AK13">
        <v>22.656944391962178</v>
      </c>
      <c r="AL13">
        <v>18.413822899999996</v>
      </c>
      <c r="AM13">
        <v>6.7010549161290314</v>
      </c>
      <c r="AN13">
        <v>0</v>
      </c>
      <c r="AO13">
        <v>0</v>
      </c>
      <c r="AP13">
        <v>0</v>
      </c>
      <c r="AQ13">
        <v>0</v>
      </c>
      <c r="AR13">
        <v>17.322325149999994</v>
      </c>
      <c r="AS13">
        <v>9.1266785756764808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755.99568558715441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270.34186667955589</v>
      </c>
      <c r="L14">
        <v>5.03</v>
      </c>
      <c r="M14">
        <v>61.567227513227508</v>
      </c>
      <c r="N14">
        <v>50.094255278148012</v>
      </c>
      <c r="O14">
        <v>70.759502783584594</v>
      </c>
      <c r="P14">
        <v>23.960934884618556</v>
      </c>
      <c r="Q14">
        <v>2.6115280619111712</v>
      </c>
      <c r="R14">
        <v>9.7923746512661047</v>
      </c>
      <c r="S14">
        <v>6.1782606671299511</v>
      </c>
      <c r="T14">
        <v>0</v>
      </c>
      <c r="U14">
        <v>49.970795236814766</v>
      </c>
      <c r="V14">
        <v>2.2398579656538971</v>
      </c>
      <c r="W14">
        <v>19.674866774380718</v>
      </c>
      <c r="X14">
        <v>62.548390906410155</v>
      </c>
      <c r="Y14">
        <v>0</v>
      </c>
      <c r="Z14">
        <v>5.5300303286363626</v>
      </c>
      <c r="AA14">
        <v>0</v>
      </c>
      <c r="AB14">
        <v>0</v>
      </c>
      <c r="AC14">
        <v>0</v>
      </c>
      <c r="AD14">
        <v>0</v>
      </c>
      <c r="AE14">
        <v>6.9878971800467662</v>
      </c>
      <c r="AF14">
        <v>5.6093139716024352</v>
      </c>
      <c r="AG14">
        <v>28.877756770400005</v>
      </c>
      <c r="AH14">
        <v>0</v>
      </c>
      <c r="AI14">
        <v>0</v>
      </c>
      <c r="AJ14">
        <v>0</v>
      </c>
      <c r="AK14">
        <v>22.656944391962178</v>
      </c>
      <c r="AL14">
        <v>18.413822899999996</v>
      </c>
      <c r="AM14">
        <v>6.7010549161290314</v>
      </c>
      <c r="AN14">
        <v>0</v>
      </c>
      <c r="AO14">
        <v>0</v>
      </c>
      <c r="AP14">
        <v>0</v>
      </c>
      <c r="AQ14">
        <v>0</v>
      </c>
      <c r="AR14">
        <v>17.322325149999994</v>
      </c>
      <c r="AS14">
        <v>9.1266785756764808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755.99568558715441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270.34186667955589</v>
      </c>
      <c r="L15">
        <v>5.03</v>
      </c>
      <c r="M15">
        <v>61.567227513227508</v>
      </c>
      <c r="N15">
        <v>50.094255278148012</v>
      </c>
      <c r="O15">
        <v>70.759502783584594</v>
      </c>
      <c r="P15">
        <v>23.960934884618556</v>
      </c>
      <c r="Q15">
        <v>2.6115280619111712</v>
      </c>
      <c r="R15">
        <v>8.1083650355239794</v>
      </c>
      <c r="S15">
        <v>6.1782606671299511</v>
      </c>
      <c r="T15">
        <v>0</v>
      </c>
      <c r="U15">
        <v>49.970795236814766</v>
      </c>
      <c r="V15">
        <v>2.2398579656538971</v>
      </c>
      <c r="W15">
        <v>19.674866774380718</v>
      </c>
      <c r="X15">
        <v>62.548390906410155</v>
      </c>
      <c r="Y15">
        <v>0</v>
      </c>
      <c r="Z15">
        <v>5.5300303286363626</v>
      </c>
      <c r="AA15">
        <v>0</v>
      </c>
      <c r="AB15">
        <v>0</v>
      </c>
      <c r="AC15">
        <v>0</v>
      </c>
      <c r="AD15">
        <v>0</v>
      </c>
      <c r="AE15">
        <v>6.9878971800467662</v>
      </c>
      <c r="AF15">
        <v>5.6093139716024352</v>
      </c>
      <c r="AG15">
        <v>28.877756770400005</v>
      </c>
      <c r="AH15">
        <v>0</v>
      </c>
      <c r="AI15">
        <v>0</v>
      </c>
      <c r="AJ15">
        <v>0</v>
      </c>
      <c r="AK15">
        <v>22.656944391962178</v>
      </c>
      <c r="AL15">
        <v>9.206911449999998</v>
      </c>
      <c r="AM15">
        <v>6.7010549161290314</v>
      </c>
      <c r="AN15">
        <v>0</v>
      </c>
      <c r="AO15">
        <v>0</v>
      </c>
      <c r="AP15">
        <v>0</v>
      </c>
      <c r="AQ15">
        <v>0</v>
      </c>
      <c r="AR15">
        <v>14.513299449999995</v>
      </c>
      <c r="AS15">
        <v>9.1266785756764808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742.29573882141233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270.34186667955589</v>
      </c>
      <c r="L16">
        <v>5.03</v>
      </c>
      <c r="M16">
        <v>61.567227513227508</v>
      </c>
      <c r="N16">
        <v>50.094255278148012</v>
      </c>
      <c r="O16">
        <v>70.759502783584594</v>
      </c>
      <c r="P16">
        <v>23.960934884618556</v>
      </c>
      <c r="Q16">
        <v>2.6115280619111712</v>
      </c>
      <c r="R16">
        <v>9.6496886516225295</v>
      </c>
      <c r="S16">
        <v>6.1782606671299511</v>
      </c>
      <c r="T16">
        <v>0</v>
      </c>
      <c r="U16">
        <v>49.970795236814766</v>
      </c>
      <c r="V16">
        <v>2.2398579656538971</v>
      </c>
      <c r="W16">
        <v>19.674866774380718</v>
      </c>
      <c r="X16">
        <v>62.548390906410155</v>
      </c>
      <c r="Y16">
        <v>0</v>
      </c>
      <c r="Z16">
        <v>5.5300303286363626</v>
      </c>
      <c r="AA16">
        <v>0</v>
      </c>
      <c r="AB16">
        <v>0</v>
      </c>
      <c r="AC16">
        <v>0</v>
      </c>
      <c r="AD16">
        <v>0</v>
      </c>
      <c r="AE16">
        <v>6.9878971800467662</v>
      </c>
      <c r="AF16">
        <v>5.6093139716024352</v>
      </c>
      <c r="AG16">
        <v>28.877756770400005</v>
      </c>
      <c r="AH16">
        <v>0</v>
      </c>
      <c r="AI16">
        <v>0</v>
      </c>
      <c r="AJ16">
        <v>0</v>
      </c>
      <c r="AK16">
        <v>22.656944391962178</v>
      </c>
      <c r="AL16">
        <v>9.206911449999998</v>
      </c>
      <c r="AM16">
        <v>6.7010549161290314</v>
      </c>
      <c r="AN16">
        <v>0</v>
      </c>
      <c r="AO16">
        <v>0</v>
      </c>
      <c r="AP16">
        <v>0</v>
      </c>
      <c r="AQ16">
        <v>0</v>
      </c>
      <c r="AR16">
        <v>14.513299449999995</v>
      </c>
      <c r="AS16">
        <v>9.1266785756764808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743.83706243751078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270.34186667955589</v>
      </c>
      <c r="L17">
        <v>5.0199531343529484</v>
      </c>
      <c r="M17">
        <v>61.567227513227508</v>
      </c>
      <c r="N17">
        <v>50.094255278148012</v>
      </c>
      <c r="O17">
        <v>70.759502783584594</v>
      </c>
      <c r="P17">
        <v>23.961411910927833</v>
      </c>
      <c r="Q17">
        <v>2.6064457472527471</v>
      </c>
      <c r="R17">
        <v>9.6496886516225295</v>
      </c>
      <c r="S17">
        <v>6.1784706317647053</v>
      </c>
      <c r="T17">
        <v>0</v>
      </c>
      <c r="U17">
        <v>49.970795236814766</v>
      </c>
      <c r="V17">
        <v>2.2398579656538971</v>
      </c>
      <c r="W17">
        <v>19.674866774380718</v>
      </c>
      <c r="X17">
        <v>62.548390906410155</v>
      </c>
      <c r="Y17">
        <v>0</v>
      </c>
      <c r="Z17">
        <v>5.5300303286363626</v>
      </c>
      <c r="AA17">
        <v>0</v>
      </c>
      <c r="AB17">
        <v>0</v>
      </c>
      <c r="AC17">
        <v>0</v>
      </c>
      <c r="AD17">
        <v>0</v>
      </c>
      <c r="AE17">
        <v>6.9878971800467662</v>
      </c>
      <c r="AF17">
        <v>5.6093139716024352</v>
      </c>
      <c r="AG17">
        <v>28.877756770400005</v>
      </c>
      <c r="AH17">
        <v>0</v>
      </c>
      <c r="AI17">
        <v>0</v>
      </c>
      <c r="AJ17">
        <v>0</v>
      </c>
      <c r="AK17">
        <v>22.656944391962178</v>
      </c>
      <c r="AL17">
        <v>9.206911449999998</v>
      </c>
      <c r="AM17">
        <v>6.7010549161290314</v>
      </c>
      <c r="AN17">
        <v>0</v>
      </c>
      <c r="AO17">
        <v>0</v>
      </c>
      <c r="AP17">
        <v>0</v>
      </c>
      <c r="AQ17">
        <v>0</v>
      </c>
      <c r="AR17">
        <v>14.513299449999995</v>
      </c>
      <c r="AS17">
        <v>9.1266785756764808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743.82262024814941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270.34186667955589</v>
      </c>
      <c r="L18">
        <v>5.0199531343529484</v>
      </c>
      <c r="M18">
        <v>61.567227513227508</v>
      </c>
      <c r="N18">
        <v>50.094255278148012</v>
      </c>
      <c r="O18">
        <v>70.759502783584594</v>
      </c>
      <c r="P18">
        <v>23.961411910927833</v>
      </c>
      <c r="Q18">
        <v>2.6064457472527471</v>
      </c>
      <c r="R18">
        <v>9.6496886516225295</v>
      </c>
      <c r="S18">
        <v>6.1784706317647053</v>
      </c>
      <c r="T18">
        <v>0</v>
      </c>
      <c r="U18">
        <v>49.970795236814766</v>
      </c>
      <c r="V18">
        <v>2.2398579656538971</v>
      </c>
      <c r="W18">
        <v>19.674866774380718</v>
      </c>
      <c r="X18">
        <v>62.548390906410155</v>
      </c>
      <c r="Y18">
        <v>0</v>
      </c>
      <c r="Z18">
        <v>5.5300303286363626</v>
      </c>
      <c r="AA18">
        <v>0</v>
      </c>
      <c r="AB18">
        <v>0</v>
      </c>
      <c r="AC18">
        <v>0</v>
      </c>
      <c r="AD18">
        <v>0</v>
      </c>
      <c r="AE18">
        <v>6.9878971800467662</v>
      </c>
      <c r="AF18">
        <v>5.6093139716024352</v>
      </c>
      <c r="AG18">
        <v>28.877756770400005</v>
      </c>
      <c r="AH18">
        <v>0</v>
      </c>
      <c r="AI18">
        <v>0</v>
      </c>
      <c r="AJ18">
        <v>0</v>
      </c>
      <c r="AK18">
        <v>22.656944391962178</v>
      </c>
      <c r="AL18">
        <v>9.206911449999998</v>
      </c>
      <c r="AM18">
        <v>6.7010549161290314</v>
      </c>
      <c r="AN18">
        <v>0</v>
      </c>
      <c r="AO18">
        <v>0</v>
      </c>
      <c r="AP18">
        <v>0</v>
      </c>
      <c r="AQ18">
        <v>0</v>
      </c>
      <c r="AR18">
        <v>14.513299449999995</v>
      </c>
      <c r="AS18">
        <v>9.1266785756764808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743.82262024814941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270.34186667955589</v>
      </c>
      <c r="L19">
        <v>5.0199531343529484</v>
      </c>
      <c r="M19">
        <v>61.567227513227508</v>
      </c>
      <c r="N19">
        <v>50.094255278148012</v>
      </c>
      <c r="O19">
        <v>70.759502783584594</v>
      </c>
      <c r="P19">
        <v>23.961411910927833</v>
      </c>
      <c r="Q19">
        <v>2.6064457472527471</v>
      </c>
      <c r="R19">
        <v>14.478460012642225</v>
      </c>
      <c r="S19">
        <v>6.1784706317647053</v>
      </c>
      <c r="T19">
        <v>0</v>
      </c>
      <c r="U19">
        <v>49.970795236814766</v>
      </c>
      <c r="V19">
        <v>4.1218932694355699</v>
      </c>
      <c r="W19">
        <v>19.674866774380718</v>
      </c>
      <c r="X19">
        <v>62.548390906410155</v>
      </c>
      <c r="Y19">
        <v>0</v>
      </c>
      <c r="Z19">
        <v>2.7650149447272718</v>
      </c>
      <c r="AA19">
        <v>0</v>
      </c>
      <c r="AB19">
        <v>0</v>
      </c>
      <c r="AC19">
        <v>0</v>
      </c>
      <c r="AD19">
        <v>0</v>
      </c>
      <c r="AE19">
        <v>6.9878971800467662</v>
      </c>
      <c r="AF19">
        <v>5.6093139716024352</v>
      </c>
      <c r="AG19">
        <v>28.877756770400005</v>
      </c>
      <c r="AH19">
        <v>0</v>
      </c>
      <c r="AI19">
        <v>0</v>
      </c>
      <c r="AJ19">
        <v>0</v>
      </c>
      <c r="AK19">
        <v>22.656944391962178</v>
      </c>
      <c r="AL19">
        <v>9.206911449999998</v>
      </c>
      <c r="AM19">
        <v>6.7010549161290314</v>
      </c>
      <c r="AN19">
        <v>0</v>
      </c>
      <c r="AO19">
        <v>0</v>
      </c>
      <c r="AP19">
        <v>0</v>
      </c>
      <c r="AQ19">
        <v>0</v>
      </c>
      <c r="AR19">
        <v>14.513299449999995</v>
      </c>
      <c r="AS19">
        <v>11.408348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750.05008095336518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270.34186667955589</v>
      </c>
      <c r="L20">
        <v>5.0199531343529484</v>
      </c>
      <c r="M20">
        <v>61.567227513227508</v>
      </c>
      <c r="N20">
        <v>50.094255278148012</v>
      </c>
      <c r="O20">
        <v>70.759502783584594</v>
      </c>
      <c r="P20">
        <v>23.961411910927833</v>
      </c>
      <c r="Q20">
        <v>2.6064457472527471</v>
      </c>
      <c r="R20">
        <v>17.974639770062609</v>
      </c>
      <c r="S20">
        <v>6.1784706317647053</v>
      </c>
      <c r="T20">
        <v>0</v>
      </c>
      <c r="U20">
        <v>49.970795236814766</v>
      </c>
      <c r="V20">
        <v>4.1218932694355699</v>
      </c>
      <c r="W20">
        <v>19.674866774380718</v>
      </c>
      <c r="X20">
        <v>62.548390906410155</v>
      </c>
      <c r="Y20">
        <v>0</v>
      </c>
      <c r="Z20">
        <v>2.7650149447272718</v>
      </c>
      <c r="AA20">
        <v>0</v>
      </c>
      <c r="AB20">
        <v>0</v>
      </c>
      <c r="AC20">
        <v>0</v>
      </c>
      <c r="AD20">
        <v>0</v>
      </c>
      <c r="AE20">
        <v>6.9878971800467662</v>
      </c>
      <c r="AF20">
        <v>5.6093139716024352</v>
      </c>
      <c r="AG20">
        <v>28.877756770400005</v>
      </c>
      <c r="AH20">
        <v>0</v>
      </c>
      <c r="AI20">
        <v>0</v>
      </c>
      <c r="AJ20">
        <v>0</v>
      </c>
      <c r="AK20">
        <v>22.656944391962178</v>
      </c>
      <c r="AL20">
        <v>9.206911449999998</v>
      </c>
      <c r="AM20">
        <v>6.7010549161290314</v>
      </c>
      <c r="AN20">
        <v>0</v>
      </c>
      <c r="AO20">
        <v>0</v>
      </c>
      <c r="AP20">
        <v>0</v>
      </c>
      <c r="AQ20">
        <v>0</v>
      </c>
      <c r="AR20">
        <v>14.513299449999995</v>
      </c>
      <c r="AS20">
        <v>11.408348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753.54626071078553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275.16250013627689</v>
      </c>
      <c r="L21">
        <v>9.0996500646247398</v>
      </c>
      <c r="M21">
        <v>61.567227513227508</v>
      </c>
      <c r="N21">
        <v>50.094255278148012</v>
      </c>
      <c r="O21">
        <v>70.759502783584594</v>
      </c>
      <c r="P21">
        <v>23.961411910927833</v>
      </c>
      <c r="Q21">
        <v>4.6247319578844266</v>
      </c>
      <c r="R21">
        <v>17.974639770062609</v>
      </c>
      <c r="S21">
        <v>11.18858714175375</v>
      </c>
      <c r="T21">
        <v>0</v>
      </c>
      <c r="U21">
        <v>49.970795236814766</v>
      </c>
      <c r="V21">
        <v>4.1218932694355699</v>
      </c>
      <c r="W21">
        <v>19.674866774380718</v>
      </c>
      <c r="X21">
        <v>62.548390906410155</v>
      </c>
      <c r="Y21">
        <v>0</v>
      </c>
      <c r="Z21">
        <v>2.7650149447272718</v>
      </c>
      <c r="AA21">
        <v>5.9581468088607608</v>
      </c>
      <c r="AB21">
        <v>0</v>
      </c>
      <c r="AC21">
        <v>0</v>
      </c>
      <c r="AD21">
        <v>0</v>
      </c>
      <c r="AE21">
        <v>6.9878971800467662</v>
      </c>
      <c r="AF21">
        <v>5.6093139716024352</v>
      </c>
      <c r="AG21">
        <v>28.877756770400005</v>
      </c>
      <c r="AH21">
        <v>0</v>
      </c>
      <c r="AI21">
        <v>0</v>
      </c>
      <c r="AJ21">
        <v>0</v>
      </c>
      <c r="AK21">
        <v>22.656944391962178</v>
      </c>
      <c r="AL21">
        <v>18.413822899999996</v>
      </c>
      <c r="AM21">
        <v>6.7010549161290314</v>
      </c>
      <c r="AN21">
        <v>0</v>
      </c>
      <c r="AO21">
        <v>0</v>
      </c>
      <c r="AP21">
        <v>0</v>
      </c>
      <c r="AQ21">
        <v>0</v>
      </c>
      <c r="AR21">
        <v>14.513299449999995</v>
      </c>
      <c r="AS21">
        <v>13.804101290811778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787.03580536807158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298.34152971337744</v>
      </c>
      <c r="L22">
        <v>9.0996500646247398</v>
      </c>
      <c r="M22">
        <v>61.567227513227508</v>
      </c>
      <c r="N22">
        <v>50.094255278148012</v>
      </c>
      <c r="O22">
        <v>70.759502783584594</v>
      </c>
      <c r="P22">
        <v>23.961411910927833</v>
      </c>
      <c r="Q22">
        <v>4.6247319578844266</v>
      </c>
      <c r="R22">
        <v>17.974639770062609</v>
      </c>
      <c r="S22">
        <v>11.18858714175375</v>
      </c>
      <c r="T22">
        <v>0</v>
      </c>
      <c r="U22">
        <v>49.970795236814766</v>
      </c>
      <c r="V22">
        <v>4.1218932694355699</v>
      </c>
      <c r="W22">
        <v>19.674866774380718</v>
      </c>
      <c r="X22">
        <v>62.548390906410155</v>
      </c>
      <c r="Y22">
        <v>0</v>
      </c>
      <c r="Z22">
        <v>5.5300303286363626</v>
      </c>
      <c r="AA22">
        <v>5.9581468088607608</v>
      </c>
      <c r="AB22">
        <v>0</v>
      </c>
      <c r="AC22">
        <v>0</v>
      </c>
      <c r="AD22">
        <v>0</v>
      </c>
      <c r="AE22">
        <v>6.9878971800467662</v>
      </c>
      <c r="AF22">
        <v>5.6093139716024352</v>
      </c>
      <c r="AG22">
        <v>28.877756770400005</v>
      </c>
      <c r="AH22">
        <v>0</v>
      </c>
      <c r="AI22">
        <v>0</v>
      </c>
      <c r="AJ22">
        <v>0</v>
      </c>
      <c r="AK22">
        <v>22.656944391962178</v>
      </c>
      <c r="AL22">
        <v>18.413822899999996</v>
      </c>
      <c r="AM22">
        <v>6.7010549161290314</v>
      </c>
      <c r="AN22">
        <v>0</v>
      </c>
      <c r="AO22">
        <v>0</v>
      </c>
      <c r="AP22">
        <v>0</v>
      </c>
      <c r="AQ22">
        <v>0</v>
      </c>
      <c r="AR22">
        <v>14.513299449999995</v>
      </c>
      <c r="AS22">
        <v>13.804101290811778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812.97985032908127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322.47182530600423</v>
      </c>
      <c r="L23">
        <v>9.0996586657167278</v>
      </c>
      <c r="M23">
        <v>61.567227513227508</v>
      </c>
      <c r="N23">
        <v>50.094255278148012</v>
      </c>
      <c r="O23">
        <v>70.759502783584594</v>
      </c>
      <c r="P23">
        <v>23.961411910927833</v>
      </c>
      <c r="Q23">
        <v>4.6244003301178989</v>
      </c>
      <c r="R23">
        <v>17.974572622374204</v>
      </c>
      <c r="S23">
        <v>11.188066597178683</v>
      </c>
      <c r="T23">
        <v>0</v>
      </c>
      <c r="U23">
        <v>49.970795236814766</v>
      </c>
      <c r="V23">
        <v>4.1218932694355699</v>
      </c>
      <c r="W23">
        <v>19.674866774380718</v>
      </c>
      <c r="X23">
        <v>62.548390906410155</v>
      </c>
      <c r="Y23">
        <v>0</v>
      </c>
      <c r="Z23">
        <v>5.5300303286363626</v>
      </c>
      <c r="AA23">
        <v>5.9581468088607608</v>
      </c>
      <c r="AB23">
        <v>0</v>
      </c>
      <c r="AC23">
        <v>0</v>
      </c>
      <c r="AD23">
        <v>0</v>
      </c>
      <c r="AE23">
        <v>6.9878971800467662</v>
      </c>
      <c r="AF23">
        <v>5.6093139716024352</v>
      </c>
      <c r="AG23">
        <v>28.877756770400005</v>
      </c>
      <c r="AH23">
        <v>8.2723576120802527</v>
      </c>
      <c r="AI23">
        <v>0</v>
      </c>
      <c r="AJ23">
        <v>0</v>
      </c>
      <c r="AK23">
        <v>22.656944391962178</v>
      </c>
      <c r="AL23">
        <v>18.413822899999996</v>
      </c>
      <c r="AM23">
        <v>6.7010549161290314</v>
      </c>
      <c r="AN23">
        <v>0</v>
      </c>
      <c r="AO23">
        <v>0</v>
      </c>
      <c r="AP23">
        <v>0</v>
      </c>
      <c r="AQ23">
        <v>8.3905139615873008</v>
      </c>
      <c r="AR23">
        <v>17.322325149999994</v>
      </c>
      <c r="AS23">
        <v>13.804101290811778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856.58113247643769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355.29927012124193</v>
      </c>
      <c r="L24">
        <v>9.0996586657167278</v>
      </c>
      <c r="M24">
        <v>61.567227513227508</v>
      </c>
      <c r="N24">
        <v>50.094255278148012</v>
      </c>
      <c r="O24">
        <v>70.759502783584594</v>
      </c>
      <c r="P24">
        <v>23.961411910927833</v>
      </c>
      <c r="Q24">
        <v>4.6244003301178989</v>
      </c>
      <c r="R24">
        <v>17.974572622374204</v>
      </c>
      <c r="S24">
        <v>11.188066597178683</v>
      </c>
      <c r="T24">
        <v>0</v>
      </c>
      <c r="U24">
        <v>49.970795236814766</v>
      </c>
      <c r="V24">
        <v>4.1218932694355699</v>
      </c>
      <c r="W24">
        <v>19.674866774380718</v>
      </c>
      <c r="X24">
        <v>62.548390906410155</v>
      </c>
      <c r="Y24">
        <v>0</v>
      </c>
      <c r="Z24">
        <v>5.5300303286363626</v>
      </c>
      <c r="AA24">
        <v>5.9581468088607608</v>
      </c>
      <c r="AB24">
        <v>1.4130093597899471</v>
      </c>
      <c r="AC24">
        <v>4.1040317508245634</v>
      </c>
      <c r="AD24">
        <v>0</v>
      </c>
      <c r="AE24">
        <v>6.9878971800467662</v>
      </c>
      <c r="AF24">
        <v>5.6093139716024352</v>
      </c>
      <c r="AG24">
        <v>28.877756770400005</v>
      </c>
      <c r="AH24">
        <v>18.713197372080252</v>
      </c>
      <c r="AI24">
        <v>0</v>
      </c>
      <c r="AJ24">
        <v>0</v>
      </c>
      <c r="AK24">
        <v>22.656944391962178</v>
      </c>
      <c r="AL24">
        <v>18.413822899999996</v>
      </c>
      <c r="AM24">
        <v>6.7010549161290314</v>
      </c>
      <c r="AN24">
        <v>0</v>
      </c>
      <c r="AO24">
        <v>0</v>
      </c>
      <c r="AP24">
        <v>0</v>
      </c>
      <c r="AQ24">
        <v>8.3905139615873008</v>
      </c>
      <c r="AR24">
        <v>17.322325149999994</v>
      </c>
      <c r="AS24">
        <v>13.804101290811778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905.36645816228986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386.20202021258791</v>
      </c>
      <c r="L25">
        <v>9.0996586657167278</v>
      </c>
      <c r="M25">
        <v>61.567227513227508</v>
      </c>
      <c r="N25">
        <v>50.094255278148012</v>
      </c>
      <c r="O25">
        <v>70.759502783584594</v>
      </c>
      <c r="P25">
        <v>23.961411910927833</v>
      </c>
      <c r="Q25">
        <v>4.6244003301178989</v>
      </c>
      <c r="R25">
        <v>17.974572622374204</v>
      </c>
      <c r="S25">
        <v>11.188066597178683</v>
      </c>
      <c r="T25">
        <v>0</v>
      </c>
      <c r="U25">
        <v>49.970795236814766</v>
      </c>
      <c r="V25">
        <v>4.1218932694355699</v>
      </c>
      <c r="W25">
        <v>19.674866774380718</v>
      </c>
      <c r="X25">
        <v>62.548390906410155</v>
      </c>
      <c r="Y25">
        <v>0</v>
      </c>
      <c r="Z25">
        <v>5.5300303286363626</v>
      </c>
      <c r="AA25">
        <v>11.916293617721522</v>
      </c>
      <c r="AB25">
        <v>5.5842127228807188</v>
      </c>
      <c r="AC25">
        <v>8.208063062431286</v>
      </c>
      <c r="AD25">
        <v>0</v>
      </c>
      <c r="AE25">
        <v>6.9878971800467662</v>
      </c>
      <c r="AF25">
        <v>5.6093139716024352</v>
      </c>
      <c r="AG25">
        <v>28.877756770400005</v>
      </c>
      <c r="AH25">
        <v>25.298958099598732</v>
      </c>
      <c r="AI25">
        <v>0</v>
      </c>
      <c r="AJ25">
        <v>0</v>
      </c>
      <c r="AK25">
        <v>22.656944391962178</v>
      </c>
      <c r="AL25">
        <v>18.413822899999996</v>
      </c>
      <c r="AM25">
        <v>6.7010549161290314</v>
      </c>
      <c r="AN25">
        <v>0</v>
      </c>
      <c r="AO25">
        <v>0</v>
      </c>
      <c r="AP25">
        <v>0</v>
      </c>
      <c r="AQ25">
        <v>8.3905139615873008</v>
      </c>
      <c r="AR25">
        <v>14.513299449999995</v>
      </c>
      <c r="AS25">
        <v>9.1266785756764808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949.60190204957723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408.40101749510137</v>
      </c>
      <c r="L26">
        <v>9.0996586657167278</v>
      </c>
      <c r="M26">
        <v>61.567227513227508</v>
      </c>
      <c r="N26">
        <v>50.094255278148012</v>
      </c>
      <c r="O26">
        <v>70.759502783584594</v>
      </c>
      <c r="P26">
        <v>23.750938539933447</v>
      </c>
      <c r="Q26">
        <v>4.6244003301178989</v>
      </c>
      <c r="R26">
        <v>17.974572622374204</v>
      </c>
      <c r="S26">
        <v>11.188066597178683</v>
      </c>
      <c r="T26">
        <v>0</v>
      </c>
      <c r="U26">
        <v>49.970795236814766</v>
      </c>
      <c r="V26">
        <v>4.1218932694355699</v>
      </c>
      <c r="W26">
        <v>19.674866774380718</v>
      </c>
      <c r="X26">
        <v>62.548390906410155</v>
      </c>
      <c r="Y26">
        <v>0</v>
      </c>
      <c r="Z26">
        <v>5.5300303286363626</v>
      </c>
      <c r="AA26">
        <v>11.916293617721522</v>
      </c>
      <c r="AB26">
        <v>11.168425006601646</v>
      </c>
      <c r="AC26">
        <v>8.208063062431286</v>
      </c>
      <c r="AD26">
        <v>3.8652634119606364</v>
      </c>
      <c r="AE26">
        <v>6.9878971800467662</v>
      </c>
      <c r="AF26">
        <v>11.218627250000003</v>
      </c>
      <c r="AG26">
        <v>28.877756770400005</v>
      </c>
      <c r="AH26">
        <v>39.675191175839487</v>
      </c>
      <c r="AI26">
        <v>0</v>
      </c>
      <c r="AJ26">
        <v>0</v>
      </c>
      <c r="AK26">
        <v>22.656944391962178</v>
      </c>
      <c r="AL26">
        <v>18.413822899999996</v>
      </c>
      <c r="AM26">
        <v>6.7010549161290314</v>
      </c>
      <c r="AN26">
        <v>0</v>
      </c>
      <c r="AO26">
        <v>0</v>
      </c>
      <c r="AP26">
        <v>0</v>
      </c>
      <c r="AQ26">
        <v>25.171540498412696</v>
      </c>
      <c r="AR26">
        <v>14.513299449999995</v>
      </c>
      <c r="AS26">
        <v>9.1266785756764808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1017.8064745482417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450.89083096514992</v>
      </c>
      <c r="L27">
        <v>9.0997026006341706</v>
      </c>
      <c r="M27">
        <v>61.567227513227508</v>
      </c>
      <c r="N27">
        <v>50.094255278148012</v>
      </c>
      <c r="O27">
        <v>70.759502783584594</v>
      </c>
      <c r="P27">
        <v>23.750938539933447</v>
      </c>
      <c r="Q27">
        <v>4.6266798298755187</v>
      </c>
      <c r="R27">
        <v>17.974572622374204</v>
      </c>
      <c r="S27">
        <v>10.868949830586082</v>
      </c>
      <c r="T27">
        <v>0</v>
      </c>
      <c r="U27">
        <v>49.970795236814766</v>
      </c>
      <c r="V27">
        <v>4.1218932694355699</v>
      </c>
      <c r="W27">
        <v>19.674866774380718</v>
      </c>
      <c r="X27">
        <v>62.548390906410155</v>
      </c>
      <c r="Y27">
        <v>0</v>
      </c>
      <c r="Z27">
        <v>5.5300303286363626</v>
      </c>
      <c r="AA27">
        <v>17.874440426582282</v>
      </c>
      <c r="AB27">
        <v>11.168425006601646</v>
      </c>
      <c r="AC27">
        <v>8.208063062431286</v>
      </c>
      <c r="AD27">
        <v>7.7305268239212728</v>
      </c>
      <c r="AE27">
        <v>6.9878971800467662</v>
      </c>
      <c r="AF27">
        <v>16.827940528397569</v>
      </c>
      <c r="AG27">
        <v>28.877756770400005</v>
      </c>
      <c r="AH27">
        <v>39.675191175839487</v>
      </c>
      <c r="AI27">
        <v>0</v>
      </c>
      <c r="AJ27">
        <v>0</v>
      </c>
      <c r="AK27">
        <v>22.656944391962178</v>
      </c>
      <c r="AL27">
        <v>20.924798750000001</v>
      </c>
      <c r="AM27">
        <v>6.7010549161290314</v>
      </c>
      <c r="AN27">
        <v>0</v>
      </c>
      <c r="AO27">
        <v>0</v>
      </c>
      <c r="AP27">
        <v>0</v>
      </c>
      <c r="AQ27">
        <v>33.562054459999999</v>
      </c>
      <c r="AR27">
        <v>14.513299449999995</v>
      </c>
      <c r="AS27">
        <v>9.1266785756764808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1086.3137079971791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468.26163803571427</v>
      </c>
      <c r="L28">
        <v>9.09989851973471</v>
      </c>
      <c r="M28">
        <v>61.567227513227508</v>
      </c>
      <c r="N28">
        <v>50.094255278148012</v>
      </c>
      <c r="O28">
        <v>70.759502783584594</v>
      </c>
      <c r="P28">
        <v>23.750938539933447</v>
      </c>
      <c r="Q28">
        <v>4.6247319578844266</v>
      </c>
      <c r="R28">
        <v>17.974639770062609</v>
      </c>
      <c r="S28">
        <v>11.18858714175375</v>
      </c>
      <c r="T28">
        <v>0</v>
      </c>
      <c r="U28">
        <v>49.970795236814766</v>
      </c>
      <c r="V28">
        <v>4.1218932694355699</v>
      </c>
      <c r="W28">
        <v>19.674866774380718</v>
      </c>
      <c r="X28">
        <v>62.548390906410155</v>
      </c>
      <c r="Y28">
        <v>0</v>
      </c>
      <c r="Z28">
        <v>8.295045273363634</v>
      </c>
      <c r="AA28">
        <v>17.874440426582282</v>
      </c>
      <c r="AB28">
        <v>16.752637729482366</v>
      </c>
      <c r="AC28">
        <v>12.324514576174021</v>
      </c>
      <c r="AD28">
        <v>7.748452851778957</v>
      </c>
      <c r="AE28">
        <v>13.975793920888544</v>
      </c>
      <c r="AF28">
        <v>22.437254500000005</v>
      </c>
      <c r="AG28">
        <v>28.877756770400005</v>
      </c>
      <c r="AH28">
        <v>49.593988969799355</v>
      </c>
      <c r="AI28">
        <v>0</v>
      </c>
      <c r="AJ28">
        <v>0</v>
      </c>
      <c r="AK28">
        <v>22.656944391962178</v>
      </c>
      <c r="AL28">
        <v>50.219516999999996</v>
      </c>
      <c r="AM28">
        <v>6.7010549161290314</v>
      </c>
      <c r="AN28">
        <v>0</v>
      </c>
      <c r="AO28">
        <v>0</v>
      </c>
      <c r="AP28">
        <v>0</v>
      </c>
      <c r="AQ28">
        <v>33.562054459999999</v>
      </c>
      <c r="AR28">
        <v>14.513299449999995</v>
      </c>
      <c r="AS28">
        <v>9.1266785756764808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1168.2967995393215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489.413340886669</v>
      </c>
      <c r="L29">
        <v>9.090155628690388</v>
      </c>
      <c r="M29">
        <v>61.567227513227508</v>
      </c>
      <c r="N29">
        <v>50.094255278148012</v>
      </c>
      <c r="O29">
        <v>70.759502783584594</v>
      </c>
      <c r="P29">
        <v>22.608369756161508</v>
      </c>
      <c r="Q29">
        <v>4.6259748193916348</v>
      </c>
      <c r="R29">
        <v>17.814253511089206</v>
      </c>
      <c r="S29">
        <v>11.115284979462876</v>
      </c>
      <c r="T29">
        <v>0</v>
      </c>
      <c r="U29">
        <v>49.970795236814766</v>
      </c>
      <c r="V29">
        <v>4.1218932694355699</v>
      </c>
      <c r="W29">
        <v>19.674866774380718</v>
      </c>
      <c r="X29">
        <v>62.548390906410155</v>
      </c>
      <c r="Y29">
        <v>0</v>
      </c>
      <c r="Z29">
        <v>8.295045273363634</v>
      </c>
      <c r="AA29">
        <v>17.874440426582282</v>
      </c>
      <c r="AB29">
        <v>16.752637729482366</v>
      </c>
      <c r="AC29">
        <v>12.324514576174021</v>
      </c>
      <c r="AD29">
        <v>11.622678838455718</v>
      </c>
      <c r="AE29">
        <v>13.975793920888544</v>
      </c>
      <c r="AF29">
        <v>22.437254500000005</v>
      </c>
      <c r="AG29">
        <v>28.877756770400005</v>
      </c>
      <c r="AH29">
        <v>49.593988969799355</v>
      </c>
      <c r="AI29">
        <v>0</v>
      </c>
      <c r="AJ29">
        <v>0</v>
      </c>
      <c r="AK29">
        <v>22.656944391962178</v>
      </c>
      <c r="AL29">
        <v>50.219516999999996</v>
      </c>
      <c r="AM29">
        <v>6.7010549161290314</v>
      </c>
      <c r="AN29">
        <v>0</v>
      </c>
      <c r="AO29">
        <v>0</v>
      </c>
      <c r="AP29">
        <v>0</v>
      </c>
      <c r="AQ29">
        <v>33.562054459999999</v>
      </c>
      <c r="AR29">
        <v>14.513299449999995</v>
      </c>
      <c r="AS29">
        <v>13.804101290811778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1196.6153938575148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489.413340886669</v>
      </c>
      <c r="L30">
        <v>9.0998040692640689</v>
      </c>
      <c r="M30">
        <v>61.567227513227508</v>
      </c>
      <c r="N30">
        <v>50.094255278148012</v>
      </c>
      <c r="O30">
        <v>70.759502783584594</v>
      </c>
      <c r="P30">
        <v>22.608369756161508</v>
      </c>
      <c r="Q30">
        <v>4.6259748193916348</v>
      </c>
      <c r="R30">
        <v>17.974572622374204</v>
      </c>
      <c r="S30">
        <v>11.189842777864991</v>
      </c>
      <c r="T30">
        <v>0</v>
      </c>
      <c r="U30">
        <v>49.970795236814766</v>
      </c>
      <c r="V30">
        <v>4.1218932694355699</v>
      </c>
      <c r="W30">
        <v>19.674866774380718</v>
      </c>
      <c r="X30">
        <v>62.548390906410155</v>
      </c>
      <c r="Y30">
        <v>0</v>
      </c>
      <c r="Z30">
        <v>8.295045273363634</v>
      </c>
      <c r="AA30">
        <v>17.874440426582282</v>
      </c>
      <c r="AB30">
        <v>16.752637729482366</v>
      </c>
      <c r="AC30">
        <v>12.324514576174021</v>
      </c>
      <c r="AD30">
        <v>11.622678838455718</v>
      </c>
      <c r="AE30">
        <v>13.975793920888544</v>
      </c>
      <c r="AF30">
        <v>22.437254500000005</v>
      </c>
      <c r="AG30">
        <v>28.877756770400005</v>
      </c>
      <c r="AH30">
        <v>49.593988969799355</v>
      </c>
      <c r="AI30">
        <v>0</v>
      </c>
      <c r="AJ30">
        <v>0</v>
      </c>
      <c r="AK30">
        <v>22.656944391962178</v>
      </c>
      <c r="AL30">
        <v>50.219516999999996</v>
      </c>
      <c r="AM30">
        <v>6.7010549161290314</v>
      </c>
      <c r="AN30">
        <v>0</v>
      </c>
      <c r="AO30">
        <v>0</v>
      </c>
      <c r="AP30">
        <v>0</v>
      </c>
      <c r="AQ30">
        <v>33.562054459999999</v>
      </c>
      <c r="AR30">
        <v>14.513299449999995</v>
      </c>
      <c r="AS30">
        <v>13.804101290811778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1196.8599192077756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489.413340886669</v>
      </c>
      <c r="L31">
        <v>9.0998040692640689</v>
      </c>
      <c r="M31">
        <v>61.567227513227508</v>
      </c>
      <c r="N31">
        <v>50.094255278148012</v>
      </c>
      <c r="O31">
        <v>70.759502783584594</v>
      </c>
      <c r="P31">
        <v>22.608369756161508</v>
      </c>
      <c r="Q31">
        <v>4.6259748193916348</v>
      </c>
      <c r="R31">
        <v>17.974572622374204</v>
      </c>
      <c r="S31">
        <v>11.189842777864991</v>
      </c>
      <c r="T31">
        <v>0</v>
      </c>
      <c r="U31">
        <v>49.970795236814766</v>
      </c>
      <c r="V31">
        <v>4.1218932694355699</v>
      </c>
      <c r="W31">
        <v>19.674866774380718</v>
      </c>
      <c r="X31">
        <v>62.548390906410155</v>
      </c>
      <c r="Y31">
        <v>0</v>
      </c>
      <c r="Z31">
        <v>8.295045273363634</v>
      </c>
      <c r="AA31">
        <v>17.874440426582282</v>
      </c>
      <c r="AB31">
        <v>16.752637729482366</v>
      </c>
      <c r="AC31">
        <v>12.324514576174021</v>
      </c>
      <c r="AD31">
        <v>11.622678838455718</v>
      </c>
      <c r="AE31">
        <v>13.975793920888544</v>
      </c>
      <c r="AF31">
        <v>22.437254500000005</v>
      </c>
      <c r="AG31">
        <v>28.877756770400005</v>
      </c>
      <c r="AH31">
        <v>49.593988969799355</v>
      </c>
      <c r="AI31">
        <v>0</v>
      </c>
      <c r="AJ31">
        <v>0</v>
      </c>
      <c r="AK31">
        <v>22.656944391962178</v>
      </c>
      <c r="AL31">
        <v>50.219516999999996</v>
      </c>
      <c r="AM31">
        <v>6.7010549161290314</v>
      </c>
      <c r="AN31">
        <v>0</v>
      </c>
      <c r="AO31">
        <v>0</v>
      </c>
      <c r="AP31">
        <v>0</v>
      </c>
      <c r="AQ31">
        <v>33.562054459999999</v>
      </c>
      <c r="AR31">
        <v>14.513299449999995</v>
      </c>
      <c r="AS31">
        <v>11.408348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1194.4641659169638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480.52032888971587</v>
      </c>
      <c r="L32">
        <v>9.0901958305560839</v>
      </c>
      <c r="M32">
        <v>61.567227513227508</v>
      </c>
      <c r="N32">
        <v>50.094255278148012</v>
      </c>
      <c r="O32">
        <v>70.759502783584594</v>
      </c>
      <c r="P32">
        <v>22.608369756161508</v>
      </c>
      <c r="Q32">
        <v>4.6259748193916348</v>
      </c>
      <c r="R32">
        <v>17.974572622374204</v>
      </c>
      <c r="S32">
        <v>11.189842777864991</v>
      </c>
      <c r="T32">
        <v>0</v>
      </c>
      <c r="U32">
        <v>49.970795236814766</v>
      </c>
      <c r="V32">
        <v>4.1218932694355699</v>
      </c>
      <c r="W32">
        <v>19.674866774380718</v>
      </c>
      <c r="X32">
        <v>62.548390906410155</v>
      </c>
      <c r="Y32">
        <v>0</v>
      </c>
      <c r="Z32">
        <v>8.295045273363634</v>
      </c>
      <c r="AA32">
        <v>17.874440426582282</v>
      </c>
      <c r="AB32">
        <v>16.752637729482366</v>
      </c>
      <c r="AC32">
        <v>12.324514576174021</v>
      </c>
      <c r="AD32">
        <v>11.622678838455718</v>
      </c>
      <c r="AE32">
        <v>13.975793920888544</v>
      </c>
      <c r="AF32">
        <v>22.437254500000005</v>
      </c>
      <c r="AG32">
        <v>28.877756770400005</v>
      </c>
      <c r="AH32">
        <v>49.593988969799355</v>
      </c>
      <c r="AI32">
        <v>0</v>
      </c>
      <c r="AJ32">
        <v>0</v>
      </c>
      <c r="AK32">
        <v>22.656944391962178</v>
      </c>
      <c r="AL32">
        <v>50.219516999999996</v>
      </c>
      <c r="AM32">
        <v>6.7010549161290314</v>
      </c>
      <c r="AN32">
        <v>0</v>
      </c>
      <c r="AO32">
        <v>0</v>
      </c>
      <c r="AP32">
        <v>0</v>
      </c>
      <c r="AQ32">
        <v>33.562054459999999</v>
      </c>
      <c r="AR32">
        <v>14.513299449999995</v>
      </c>
      <c r="AS32">
        <v>11.408348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1185.5615456813027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489.4072737677692</v>
      </c>
      <c r="L33">
        <v>9.0901958305560839</v>
      </c>
      <c r="M33">
        <v>35.139133458275793</v>
      </c>
      <c r="N33">
        <v>50.094255278148012</v>
      </c>
      <c r="O33">
        <v>70.759502783584594</v>
      </c>
      <c r="P33">
        <v>22.608369756161508</v>
      </c>
      <c r="Q33">
        <v>4.6259748193916348</v>
      </c>
      <c r="R33">
        <v>17.974572622374204</v>
      </c>
      <c r="S33">
        <v>11.189842777864991</v>
      </c>
      <c r="T33">
        <v>0</v>
      </c>
      <c r="U33">
        <v>49.970795236814766</v>
      </c>
      <c r="V33">
        <v>4.1218932694355699</v>
      </c>
      <c r="W33">
        <v>19.674866774380718</v>
      </c>
      <c r="X33">
        <v>62.548390906410155</v>
      </c>
      <c r="Y33">
        <v>0</v>
      </c>
      <c r="Z33">
        <v>8.295045273363634</v>
      </c>
      <c r="AA33">
        <v>17.874440426582282</v>
      </c>
      <c r="AB33">
        <v>16.752637729482366</v>
      </c>
      <c r="AC33">
        <v>12.324514576174021</v>
      </c>
      <c r="AD33">
        <v>11.622678838455718</v>
      </c>
      <c r="AE33">
        <v>13.975793920888544</v>
      </c>
      <c r="AF33">
        <v>22.437254500000005</v>
      </c>
      <c r="AG33">
        <v>28.877756770400005</v>
      </c>
      <c r="AH33">
        <v>49.593988969799355</v>
      </c>
      <c r="AI33">
        <v>0</v>
      </c>
      <c r="AJ33">
        <v>0</v>
      </c>
      <c r="AK33">
        <v>22.656944391962178</v>
      </c>
      <c r="AL33">
        <v>50.219516999999996</v>
      </c>
      <c r="AM33">
        <v>6.7010549161290314</v>
      </c>
      <c r="AN33">
        <v>0</v>
      </c>
      <c r="AO33">
        <v>0</v>
      </c>
      <c r="AP33">
        <v>0</v>
      </c>
      <c r="AQ33">
        <v>33.562054459999999</v>
      </c>
      <c r="AR33">
        <v>17.322325149999994</v>
      </c>
      <c r="AS33">
        <v>11.408348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1170.8294222044044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489.49050613954887</v>
      </c>
      <c r="L34">
        <v>9.0999964316640796</v>
      </c>
      <c r="M34">
        <v>35.139133458275793</v>
      </c>
      <c r="N34">
        <v>50.094255278148012</v>
      </c>
      <c r="O34">
        <v>70.759502783584594</v>
      </c>
      <c r="P34">
        <v>22.608369756161508</v>
      </c>
      <c r="Q34">
        <v>4.6259748193916348</v>
      </c>
      <c r="R34">
        <v>17.974572622374204</v>
      </c>
      <c r="S34">
        <v>11.189842777864991</v>
      </c>
      <c r="T34">
        <v>0</v>
      </c>
      <c r="U34">
        <v>49.970795236814766</v>
      </c>
      <c r="V34">
        <v>4.1218932694355699</v>
      </c>
      <c r="W34">
        <v>19.674866774380718</v>
      </c>
      <c r="X34">
        <v>62.548390906410155</v>
      </c>
      <c r="Y34">
        <v>0</v>
      </c>
      <c r="Z34">
        <v>2.7650149447272718</v>
      </c>
      <c r="AA34">
        <v>17.874440426582282</v>
      </c>
      <c r="AB34">
        <v>16.752637729482366</v>
      </c>
      <c r="AC34">
        <v>8.208063062431286</v>
      </c>
      <c r="AD34">
        <v>7.748452851778957</v>
      </c>
      <c r="AE34">
        <v>6.9878971800467662</v>
      </c>
      <c r="AF34">
        <v>11.218627250000003</v>
      </c>
      <c r="AG34">
        <v>28.877756770400005</v>
      </c>
      <c r="AH34">
        <v>39.675191175839487</v>
      </c>
      <c r="AI34">
        <v>0</v>
      </c>
      <c r="AJ34">
        <v>0</v>
      </c>
      <c r="AK34">
        <v>22.656944391962178</v>
      </c>
      <c r="AL34">
        <v>18.413822899999996</v>
      </c>
      <c r="AM34">
        <v>6.7010549161290314</v>
      </c>
      <c r="AN34">
        <v>0</v>
      </c>
      <c r="AO34">
        <v>0</v>
      </c>
      <c r="AP34">
        <v>0</v>
      </c>
      <c r="AQ34">
        <v>33.562054459999999</v>
      </c>
      <c r="AR34">
        <v>17.322325149999994</v>
      </c>
      <c r="AS34">
        <v>11.408348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1097.4707314634345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489.413340886669</v>
      </c>
      <c r="L35">
        <v>9.0997898404921962</v>
      </c>
      <c r="M35">
        <v>35.139133458275793</v>
      </c>
      <c r="N35">
        <v>50.094255278148012</v>
      </c>
      <c r="O35">
        <v>70.759502783584594</v>
      </c>
      <c r="P35">
        <v>22.608369756161508</v>
      </c>
      <c r="Q35">
        <v>4.6259748193916348</v>
      </c>
      <c r="R35">
        <v>17.974572622374204</v>
      </c>
      <c r="S35">
        <v>11.189842777864991</v>
      </c>
      <c r="T35">
        <v>0</v>
      </c>
      <c r="U35">
        <v>49.970795236814766</v>
      </c>
      <c r="V35">
        <v>4.1218932694355699</v>
      </c>
      <c r="W35">
        <v>19.674866774380718</v>
      </c>
      <c r="X35">
        <v>62.548390906410155</v>
      </c>
      <c r="Y35">
        <v>0</v>
      </c>
      <c r="Z35">
        <v>2.7650149447272718</v>
      </c>
      <c r="AA35">
        <v>11.916293617721522</v>
      </c>
      <c r="AB35">
        <v>16.752637729482366</v>
      </c>
      <c r="AC35">
        <v>8.208063062431286</v>
      </c>
      <c r="AD35">
        <v>3.3610986000000009</v>
      </c>
      <c r="AE35">
        <v>6.9878971800467662</v>
      </c>
      <c r="AF35">
        <v>5.6093139716024352</v>
      </c>
      <c r="AG35">
        <v>28.877756770400005</v>
      </c>
      <c r="AH35">
        <v>25.700528639999998</v>
      </c>
      <c r="AI35">
        <v>0</v>
      </c>
      <c r="AJ35">
        <v>0</v>
      </c>
      <c r="AK35">
        <v>22.656944391962178</v>
      </c>
      <c r="AL35">
        <v>18.413822899999996</v>
      </c>
      <c r="AM35">
        <v>6.7010549161290314</v>
      </c>
      <c r="AN35">
        <v>0</v>
      </c>
      <c r="AO35">
        <v>0</v>
      </c>
      <c r="AP35">
        <v>0</v>
      </c>
      <c r="AQ35">
        <v>25.171540498412696</v>
      </c>
      <c r="AR35">
        <v>14.513299449999995</v>
      </c>
      <c r="AS35">
        <v>12.549182712161763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1057.4051777950804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489.413340886669</v>
      </c>
      <c r="L36">
        <v>9.0997537180114829</v>
      </c>
      <c r="M36">
        <v>35.139133458275793</v>
      </c>
      <c r="N36">
        <v>50.094255278148012</v>
      </c>
      <c r="O36">
        <v>70.759502783584594</v>
      </c>
      <c r="P36">
        <v>22.608369756161508</v>
      </c>
      <c r="Q36">
        <v>4.7801739085239081</v>
      </c>
      <c r="R36">
        <v>17.974572622374204</v>
      </c>
      <c r="S36">
        <v>11.18858714175375</v>
      </c>
      <c r="T36">
        <v>0</v>
      </c>
      <c r="U36">
        <v>49.970795236814766</v>
      </c>
      <c r="V36">
        <v>4.1218932694355699</v>
      </c>
      <c r="W36">
        <v>19.674866774380718</v>
      </c>
      <c r="X36">
        <v>62.548390906410155</v>
      </c>
      <c r="Y36">
        <v>0</v>
      </c>
      <c r="Z36">
        <v>2.7650149447272718</v>
      </c>
      <c r="AA36">
        <v>5.9581468088607608</v>
      </c>
      <c r="AB36">
        <v>11.168425006601646</v>
      </c>
      <c r="AC36">
        <v>8.208063062431286</v>
      </c>
      <c r="AD36">
        <v>0</v>
      </c>
      <c r="AE36">
        <v>6.9878971800467662</v>
      </c>
      <c r="AF36">
        <v>5.6093139716024352</v>
      </c>
      <c r="AG36">
        <v>28.877756770400005</v>
      </c>
      <c r="AH36">
        <v>25.700528639999998</v>
      </c>
      <c r="AI36">
        <v>0</v>
      </c>
      <c r="AJ36">
        <v>0</v>
      </c>
      <c r="AK36">
        <v>22.656944391962178</v>
      </c>
      <c r="AL36">
        <v>18.413822899999996</v>
      </c>
      <c r="AM36">
        <v>6.7010549161290314</v>
      </c>
      <c r="AN36">
        <v>0</v>
      </c>
      <c r="AO36">
        <v>0</v>
      </c>
      <c r="AP36">
        <v>0</v>
      </c>
      <c r="AQ36">
        <v>25.171540498412696</v>
      </c>
      <c r="AR36">
        <v>14.513299449999995</v>
      </c>
      <c r="AS36">
        <v>12.549182712161763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1042.6546269938792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489.413340886669</v>
      </c>
      <c r="L37">
        <v>9.0998292930668683</v>
      </c>
      <c r="M37">
        <v>35.139133458275793</v>
      </c>
      <c r="N37">
        <v>50.094255278148012</v>
      </c>
      <c r="O37">
        <v>70.759502783584594</v>
      </c>
      <c r="P37">
        <v>22.608369756161508</v>
      </c>
      <c r="Q37">
        <v>4.6266798298755187</v>
      </c>
      <c r="R37">
        <v>17.974572622374204</v>
      </c>
      <c r="S37">
        <v>11.179500857522124</v>
      </c>
      <c r="T37">
        <v>0</v>
      </c>
      <c r="U37">
        <v>49.970795236814766</v>
      </c>
      <c r="V37">
        <v>4.1218932694355699</v>
      </c>
      <c r="W37">
        <v>19.674866774380718</v>
      </c>
      <c r="X37">
        <v>62.548390906410155</v>
      </c>
      <c r="Y37">
        <v>0</v>
      </c>
      <c r="Z37">
        <v>2.7650149447272718</v>
      </c>
      <c r="AA37">
        <v>5.9581468088607608</v>
      </c>
      <c r="AB37">
        <v>11.168425006601646</v>
      </c>
      <c r="AC37">
        <v>4.1040317508245634</v>
      </c>
      <c r="AD37">
        <v>0</v>
      </c>
      <c r="AE37">
        <v>6.9878971800467662</v>
      </c>
      <c r="AF37">
        <v>5.6093139716024352</v>
      </c>
      <c r="AG37">
        <v>28.877756770400005</v>
      </c>
      <c r="AH37">
        <v>16.062830399999999</v>
      </c>
      <c r="AI37">
        <v>0</v>
      </c>
      <c r="AJ37">
        <v>0</v>
      </c>
      <c r="AK37">
        <v>22.656944391962178</v>
      </c>
      <c r="AL37">
        <v>18.413822899999996</v>
      </c>
      <c r="AM37">
        <v>6.7010549161290314</v>
      </c>
      <c r="AN37">
        <v>0</v>
      </c>
      <c r="AO37">
        <v>0</v>
      </c>
      <c r="AP37">
        <v>0</v>
      </c>
      <c r="AQ37">
        <v>16.781027229999999</v>
      </c>
      <c r="AR37">
        <v>14.513299449999995</v>
      </c>
      <c r="AS37">
        <v>12.549182712161763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1020.3598793860351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489.413340886669</v>
      </c>
      <c r="L38">
        <v>9.0997026006341706</v>
      </c>
      <c r="M38">
        <v>35.139133458275793</v>
      </c>
      <c r="N38">
        <v>50.094255278148012</v>
      </c>
      <c r="O38">
        <v>70.759502783584594</v>
      </c>
      <c r="P38">
        <v>22.608369756161508</v>
      </c>
      <c r="Q38">
        <v>4.6266798298755187</v>
      </c>
      <c r="R38">
        <v>17.974572981636058</v>
      </c>
      <c r="S38">
        <v>11.189561506413092</v>
      </c>
      <c r="T38">
        <v>0</v>
      </c>
      <c r="U38">
        <v>49.970795236814766</v>
      </c>
      <c r="V38">
        <v>4.1218932694355699</v>
      </c>
      <c r="W38">
        <v>19.674866774380718</v>
      </c>
      <c r="X38">
        <v>62.548390906410155</v>
      </c>
      <c r="Y38">
        <v>0</v>
      </c>
      <c r="Z38">
        <v>2.7650149447272718</v>
      </c>
      <c r="AA38">
        <v>5.9581468088607608</v>
      </c>
      <c r="AB38">
        <v>11.168425006601646</v>
      </c>
      <c r="AC38">
        <v>0</v>
      </c>
      <c r="AD38">
        <v>0</v>
      </c>
      <c r="AE38">
        <v>6.9878971800467662</v>
      </c>
      <c r="AF38">
        <v>5.6093139716024352</v>
      </c>
      <c r="AG38">
        <v>28.877756770400005</v>
      </c>
      <c r="AH38">
        <v>8.0314151999999996</v>
      </c>
      <c r="AI38">
        <v>0</v>
      </c>
      <c r="AJ38">
        <v>0</v>
      </c>
      <c r="AK38">
        <v>22.656944391962178</v>
      </c>
      <c r="AL38">
        <v>18.413822899999996</v>
      </c>
      <c r="AM38">
        <v>6.7010549161290314</v>
      </c>
      <c r="AN38">
        <v>0</v>
      </c>
      <c r="AO38">
        <v>0</v>
      </c>
      <c r="AP38">
        <v>0</v>
      </c>
      <c r="AQ38">
        <v>16.781027229999999</v>
      </c>
      <c r="AR38">
        <v>14.513299449999995</v>
      </c>
      <c r="AS38">
        <v>12.549182712161763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1008.2343667509305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489.413340886669</v>
      </c>
      <c r="L39">
        <v>9.0997026006341706</v>
      </c>
      <c r="M39">
        <v>35.139133458275793</v>
      </c>
      <c r="N39">
        <v>50.094255278148012</v>
      </c>
      <c r="O39">
        <v>70.759502783584594</v>
      </c>
      <c r="P39">
        <v>22.608369756161508</v>
      </c>
      <c r="Q39">
        <v>4.6266798298755187</v>
      </c>
      <c r="R39">
        <v>17.974572981636058</v>
      </c>
      <c r="S39">
        <v>11.189561506413092</v>
      </c>
      <c r="T39">
        <v>0</v>
      </c>
      <c r="U39">
        <v>49.970795236814766</v>
      </c>
      <c r="V39">
        <v>4.1218932694355699</v>
      </c>
      <c r="W39">
        <v>19.674866774380718</v>
      </c>
      <c r="X39">
        <v>62.548390906410155</v>
      </c>
      <c r="Y39">
        <v>0</v>
      </c>
      <c r="Z39">
        <v>5.5300303286363626</v>
      </c>
      <c r="AA39">
        <v>5.9581468088607608</v>
      </c>
      <c r="AB39">
        <v>5.5842127228807188</v>
      </c>
      <c r="AC39">
        <v>0</v>
      </c>
      <c r="AD39">
        <v>0</v>
      </c>
      <c r="AE39">
        <v>6.9878971800467662</v>
      </c>
      <c r="AF39">
        <v>5.6093139716024352</v>
      </c>
      <c r="AG39">
        <v>28.877756770400005</v>
      </c>
      <c r="AH39">
        <v>0</v>
      </c>
      <c r="AI39">
        <v>0</v>
      </c>
      <c r="AJ39">
        <v>0</v>
      </c>
      <c r="AK39">
        <v>22.656944391962178</v>
      </c>
      <c r="AL39">
        <v>18.413822899999996</v>
      </c>
      <c r="AM39">
        <v>6.7010549161290314</v>
      </c>
      <c r="AN39">
        <v>0</v>
      </c>
      <c r="AO39">
        <v>0</v>
      </c>
      <c r="AP39">
        <v>0</v>
      </c>
      <c r="AQ39">
        <v>8.3905139615873008</v>
      </c>
      <c r="AR39">
        <v>14.513299449999995</v>
      </c>
      <c r="AS39">
        <v>12.549182712161763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988.99324138270606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489.413340886669</v>
      </c>
      <c r="L40">
        <v>9.0997426600320885</v>
      </c>
      <c r="M40">
        <v>35.139133458275793</v>
      </c>
      <c r="N40">
        <v>50.094255278148012</v>
      </c>
      <c r="O40">
        <v>70.759502783584594</v>
      </c>
      <c r="P40">
        <v>22.608369756161508</v>
      </c>
      <c r="Q40">
        <v>4.6266798298755187</v>
      </c>
      <c r="R40">
        <v>17.974572981636058</v>
      </c>
      <c r="S40">
        <v>11.189561506413092</v>
      </c>
      <c r="T40">
        <v>0</v>
      </c>
      <c r="U40">
        <v>49.970795236814766</v>
      </c>
      <c r="V40">
        <v>4.1218932694355699</v>
      </c>
      <c r="W40">
        <v>19.674866774380718</v>
      </c>
      <c r="X40">
        <v>62.548390906410155</v>
      </c>
      <c r="Y40">
        <v>0</v>
      </c>
      <c r="Z40">
        <v>5.5300303286363626</v>
      </c>
      <c r="AA40">
        <v>5.9581468088607608</v>
      </c>
      <c r="AB40">
        <v>5.5842127228807188</v>
      </c>
      <c r="AC40">
        <v>0</v>
      </c>
      <c r="AD40">
        <v>0</v>
      </c>
      <c r="AE40">
        <v>6.9878971800467662</v>
      </c>
      <c r="AF40">
        <v>5.6093139716024352</v>
      </c>
      <c r="AG40">
        <v>28.877756770400005</v>
      </c>
      <c r="AH40">
        <v>0</v>
      </c>
      <c r="AI40">
        <v>0</v>
      </c>
      <c r="AJ40">
        <v>0</v>
      </c>
      <c r="AK40">
        <v>22.656944391962178</v>
      </c>
      <c r="AL40">
        <v>18.413822899999996</v>
      </c>
      <c r="AM40">
        <v>6.7010549161290314</v>
      </c>
      <c r="AN40">
        <v>0</v>
      </c>
      <c r="AO40">
        <v>0</v>
      </c>
      <c r="AP40">
        <v>0</v>
      </c>
      <c r="AQ40">
        <v>8.3905139615873008</v>
      </c>
      <c r="AR40">
        <v>14.513299449999995</v>
      </c>
      <c r="AS40">
        <v>12.549182712161763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988.99328144210392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489.413340886669</v>
      </c>
      <c r="L41">
        <v>9.0997537180114829</v>
      </c>
      <c r="M41">
        <v>35.139133458275793</v>
      </c>
      <c r="N41">
        <v>50.094255278148012</v>
      </c>
      <c r="O41">
        <v>70.759502783584594</v>
      </c>
      <c r="P41">
        <v>22.608369756161508</v>
      </c>
      <c r="Q41">
        <v>4.6266798298755187</v>
      </c>
      <c r="R41">
        <v>17.974572981636058</v>
      </c>
      <c r="S41">
        <v>11.189561506413092</v>
      </c>
      <c r="T41">
        <v>0</v>
      </c>
      <c r="U41">
        <v>49.970795236814766</v>
      </c>
      <c r="V41">
        <v>4.1218932694355699</v>
      </c>
      <c r="W41">
        <v>19.674866774380718</v>
      </c>
      <c r="X41">
        <v>62.548390906410155</v>
      </c>
      <c r="Y41">
        <v>0</v>
      </c>
      <c r="Z41">
        <v>5.5300303286363626</v>
      </c>
      <c r="AA41">
        <v>5.9581468088607608</v>
      </c>
      <c r="AB41">
        <v>5.5842127228807188</v>
      </c>
      <c r="AC41">
        <v>0</v>
      </c>
      <c r="AD41">
        <v>0</v>
      </c>
      <c r="AE41">
        <v>6.9878971800467662</v>
      </c>
      <c r="AF41">
        <v>5.6093139716024352</v>
      </c>
      <c r="AG41">
        <v>28.877756770400005</v>
      </c>
      <c r="AH41">
        <v>0</v>
      </c>
      <c r="AI41">
        <v>0</v>
      </c>
      <c r="AJ41">
        <v>0</v>
      </c>
      <c r="AK41">
        <v>22.656944391962178</v>
      </c>
      <c r="AL41">
        <v>18.413822899999996</v>
      </c>
      <c r="AM41">
        <v>6.7010549161290314</v>
      </c>
      <c r="AN41">
        <v>0</v>
      </c>
      <c r="AO41">
        <v>0</v>
      </c>
      <c r="AP41">
        <v>0.38023321988400988</v>
      </c>
      <c r="AQ41">
        <v>8.3905139615873008</v>
      </c>
      <c r="AR41">
        <v>14.513299449999995</v>
      </c>
      <c r="AS41">
        <v>12.549182712161763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989.37352571996735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475.02036127284919</v>
      </c>
      <c r="L42">
        <v>9.0998580175587644</v>
      </c>
      <c r="M42">
        <v>35.139133458275793</v>
      </c>
      <c r="N42">
        <v>50.094255278148012</v>
      </c>
      <c r="O42">
        <v>70.759502783584594</v>
      </c>
      <c r="P42">
        <v>22.608369756161508</v>
      </c>
      <c r="Q42">
        <v>4.6266798298755187</v>
      </c>
      <c r="R42">
        <v>17.974572981636058</v>
      </c>
      <c r="S42">
        <v>11.189561506413092</v>
      </c>
      <c r="T42">
        <v>0</v>
      </c>
      <c r="U42">
        <v>49.970795236814766</v>
      </c>
      <c r="V42">
        <v>4.1218932694355699</v>
      </c>
      <c r="W42">
        <v>19.674866774380718</v>
      </c>
      <c r="X42">
        <v>62.548390906410155</v>
      </c>
      <c r="Y42">
        <v>0</v>
      </c>
      <c r="Z42">
        <v>5.5300303286363626</v>
      </c>
      <c r="AA42">
        <v>5.9581468088607608</v>
      </c>
      <c r="AB42">
        <v>5.5842127228807188</v>
      </c>
      <c r="AC42">
        <v>0</v>
      </c>
      <c r="AD42">
        <v>0</v>
      </c>
      <c r="AE42">
        <v>6.9878971800467662</v>
      </c>
      <c r="AF42">
        <v>5.6093139716024352</v>
      </c>
      <c r="AG42">
        <v>28.877756770400005</v>
      </c>
      <c r="AH42">
        <v>0</v>
      </c>
      <c r="AI42">
        <v>0</v>
      </c>
      <c r="AJ42">
        <v>0</v>
      </c>
      <c r="AK42">
        <v>22.656944391962178</v>
      </c>
      <c r="AL42">
        <v>18.413822899999996</v>
      </c>
      <c r="AM42">
        <v>6.7010549161290314</v>
      </c>
      <c r="AN42">
        <v>0</v>
      </c>
      <c r="AO42">
        <v>0</v>
      </c>
      <c r="AP42">
        <v>0.38023321988400988</v>
      </c>
      <c r="AQ42">
        <v>8.3905139615873008</v>
      </c>
      <c r="AR42">
        <v>14.513299449999995</v>
      </c>
      <c r="AS42">
        <v>12.549182712161763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974.98065040569475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450.89083096514992</v>
      </c>
      <c r="L43">
        <v>9.0997638648146957</v>
      </c>
      <c r="M43">
        <v>35.139133458275793</v>
      </c>
      <c r="N43">
        <v>50.094255278148012</v>
      </c>
      <c r="O43">
        <v>70.759502783584594</v>
      </c>
      <c r="P43">
        <v>22.608369756161508</v>
      </c>
      <c r="Q43">
        <v>4.6266798298755187</v>
      </c>
      <c r="R43">
        <v>17.974572981636058</v>
      </c>
      <c r="S43">
        <v>11.189561506413092</v>
      </c>
      <c r="T43">
        <v>0</v>
      </c>
      <c r="U43">
        <v>49.970795236814766</v>
      </c>
      <c r="V43">
        <v>4.1218932694355699</v>
      </c>
      <c r="W43">
        <v>19.674866774380718</v>
      </c>
      <c r="X43">
        <v>62.548390906410155</v>
      </c>
      <c r="Y43">
        <v>0</v>
      </c>
      <c r="Z43">
        <v>5.5300303286363626</v>
      </c>
      <c r="AA43">
        <v>0</v>
      </c>
      <c r="AB43">
        <v>5.5842127228807188</v>
      </c>
      <c r="AC43">
        <v>0</v>
      </c>
      <c r="AD43">
        <v>0</v>
      </c>
      <c r="AE43">
        <v>6.9878971800467662</v>
      </c>
      <c r="AF43">
        <v>5.6093139716024352</v>
      </c>
      <c r="AG43">
        <v>28.877756770400005</v>
      </c>
      <c r="AH43">
        <v>0</v>
      </c>
      <c r="AI43">
        <v>0</v>
      </c>
      <c r="AJ43">
        <v>0</v>
      </c>
      <c r="AK43">
        <v>22.656944391962178</v>
      </c>
      <c r="AL43">
        <v>18.413822899999996</v>
      </c>
      <c r="AM43">
        <v>6.7010549161290314</v>
      </c>
      <c r="AN43">
        <v>0</v>
      </c>
      <c r="AO43">
        <v>0</v>
      </c>
      <c r="AP43">
        <v>2.5529940999171497</v>
      </c>
      <c r="AQ43">
        <v>0</v>
      </c>
      <c r="AR43">
        <v>17.322325149999994</v>
      </c>
      <c r="AS43">
        <v>11.408348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940.34331704267481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425.78012699026124</v>
      </c>
      <c r="L44">
        <v>9.0997638648146957</v>
      </c>
      <c r="M44">
        <v>35.139133458275793</v>
      </c>
      <c r="N44">
        <v>50.094255278148012</v>
      </c>
      <c r="O44">
        <v>70.759502783584594</v>
      </c>
      <c r="P44">
        <v>22.608369756161508</v>
      </c>
      <c r="Q44">
        <v>4.6266798298755187</v>
      </c>
      <c r="R44">
        <v>17.974572981636058</v>
      </c>
      <c r="S44">
        <v>11.189561506413092</v>
      </c>
      <c r="T44">
        <v>0</v>
      </c>
      <c r="U44">
        <v>49.970795236814766</v>
      </c>
      <c r="V44">
        <v>4.1218932694355699</v>
      </c>
      <c r="W44">
        <v>19.674866774380718</v>
      </c>
      <c r="X44">
        <v>62.548390906410155</v>
      </c>
      <c r="Y44">
        <v>0</v>
      </c>
      <c r="Z44">
        <v>5.5300303286363626</v>
      </c>
      <c r="AA44">
        <v>0</v>
      </c>
      <c r="AB44">
        <v>0</v>
      </c>
      <c r="AC44">
        <v>0</v>
      </c>
      <c r="AD44">
        <v>0</v>
      </c>
      <c r="AE44">
        <v>6.9878971800467662</v>
      </c>
      <c r="AF44">
        <v>5.6093139716024352</v>
      </c>
      <c r="AG44">
        <v>28.877756770400005</v>
      </c>
      <c r="AH44">
        <v>0</v>
      </c>
      <c r="AI44">
        <v>0</v>
      </c>
      <c r="AJ44">
        <v>0</v>
      </c>
      <c r="AK44">
        <v>22.656944391962178</v>
      </c>
      <c r="AL44">
        <v>18.413822899999996</v>
      </c>
      <c r="AM44">
        <v>6.7010549161290314</v>
      </c>
      <c r="AN44">
        <v>0</v>
      </c>
      <c r="AO44">
        <v>0</v>
      </c>
      <c r="AP44">
        <v>2.5529940999171497</v>
      </c>
      <c r="AQ44">
        <v>0</v>
      </c>
      <c r="AR44">
        <v>17.322325149999994</v>
      </c>
      <c r="AS44">
        <v>11.408348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909.64840034490555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417.09057317768213</v>
      </c>
      <c r="L45">
        <v>9.0997638648146957</v>
      </c>
      <c r="M45">
        <v>35.139133458275793</v>
      </c>
      <c r="N45">
        <v>50.094255278148012</v>
      </c>
      <c r="O45">
        <v>70.759502783584594</v>
      </c>
      <c r="P45">
        <v>22.608369756161508</v>
      </c>
      <c r="Q45">
        <v>4.6266798298755187</v>
      </c>
      <c r="R45">
        <v>17.974572981636058</v>
      </c>
      <c r="S45">
        <v>11.189561506413092</v>
      </c>
      <c r="T45">
        <v>0</v>
      </c>
      <c r="U45">
        <v>49.970795236814766</v>
      </c>
      <c r="V45">
        <v>4.1218932694355699</v>
      </c>
      <c r="W45">
        <v>19.674866774380718</v>
      </c>
      <c r="X45">
        <v>62.548390906410155</v>
      </c>
      <c r="Y45">
        <v>0</v>
      </c>
      <c r="Z45">
        <v>5.5300303286363626</v>
      </c>
      <c r="AA45">
        <v>0</v>
      </c>
      <c r="AB45">
        <v>0</v>
      </c>
      <c r="AC45">
        <v>0</v>
      </c>
      <c r="AD45">
        <v>0</v>
      </c>
      <c r="AE45">
        <v>6.9878971800467662</v>
      </c>
      <c r="AF45">
        <v>5.6093139716024352</v>
      </c>
      <c r="AG45">
        <v>28.877756770400005</v>
      </c>
      <c r="AH45">
        <v>0</v>
      </c>
      <c r="AI45">
        <v>0</v>
      </c>
      <c r="AJ45">
        <v>0</v>
      </c>
      <c r="AK45">
        <v>22.656944391962178</v>
      </c>
      <c r="AL45">
        <v>18.413822899999996</v>
      </c>
      <c r="AM45">
        <v>6.7010549161290314</v>
      </c>
      <c r="AN45">
        <v>0</v>
      </c>
      <c r="AO45">
        <v>0</v>
      </c>
      <c r="AP45">
        <v>2.8245893197183096</v>
      </c>
      <c r="AQ45">
        <v>0</v>
      </c>
      <c r="AR45">
        <v>14.981470399999994</v>
      </c>
      <c r="AS45">
        <v>11.408348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898.88958700212766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400.67779426099668</v>
      </c>
      <c r="L46">
        <v>9.0998580175587644</v>
      </c>
      <c r="M46">
        <v>35.139133458275793</v>
      </c>
      <c r="N46">
        <v>50.094255278148012</v>
      </c>
      <c r="O46">
        <v>70.759502783584594</v>
      </c>
      <c r="P46">
        <v>22.608369756161508</v>
      </c>
      <c r="Q46">
        <v>4.6266798298755187</v>
      </c>
      <c r="R46">
        <v>17.974572981636058</v>
      </c>
      <c r="S46">
        <v>11.189561506413092</v>
      </c>
      <c r="T46">
        <v>0</v>
      </c>
      <c r="U46">
        <v>49.970795236814766</v>
      </c>
      <c r="V46">
        <v>4.1218932694355699</v>
      </c>
      <c r="W46">
        <v>19.674866774380718</v>
      </c>
      <c r="X46">
        <v>62.548390906410155</v>
      </c>
      <c r="Y46">
        <v>0</v>
      </c>
      <c r="Z46">
        <v>5.5300303286363626</v>
      </c>
      <c r="AA46">
        <v>0</v>
      </c>
      <c r="AB46">
        <v>0</v>
      </c>
      <c r="AC46">
        <v>0</v>
      </c>
      <c r="AD46">
        <v>0</v>
      </c>
      <c r="AE46">
        <v>6.9878971800467662</v>
      </c>
      <c r="AF46">
        <v>5.6093139716024352</v>
      </c>
      <c r="AG46">
        <v>28.877756770400005</v>
      </c>
      <c r="AH46">
        <v>0</v>
      </c>
      <c r="AI46">
        <v>0</v>
      </c>
      <c r="AJ46">
        <v>0</v>
      </c>
      <c r="AK46">
        <v>22.656944391962178</v>
      </c>
      <c r="AL46">
        <v>18.413822899999996</v>
      </c>
      <c r="AM46">
        <v>6.7010549161290314</v>
      </c>
      <c r="AN46">
        <v>0</v>
      </c>
      <c r="AO46">
        <v>0</v>
      </c>
      <c r="AP46">
        <v>2.8245893197183096</v>
      </c>
      <c r="AQ46">
        <v>0</v>
      </c>
      <c r="AR46">
        <v>14.981470399999994</v>
      </c>
      <c r="AS46">
        <v>11.408348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882.4769022381862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388.13283099927065</v>
      </c>
      <c r="L47">
        <v>9.0997537180114829</v>
      </c>
      <c r="M47">
        <v>35.139133458275793</v>
      </c>
      <c r="N47">
        <v>50.094255278148012</v>
      </c>
      <c r="O47">
        <v>70.759502783584594</v>
      </c>
      <c r="P47">
        <v>22.608369756161508</v>
      </c>
      <c r="Q47">
        <v>4.6266798298755187</v>
      </c>
      <c r="R47">
        <v>17.974572981636058</v>
      </c>
      <c r="S47">
        <v>11.189561506413092</v>
      </c>
      <c r="T47">
        <v>0</v>
      </c>
      <c r="U47">
        <v>49.970795236814766</v>
      </c>
      <c r="V47">
        <v>4.1218932694355699</v>
      </c>
      <c r="W47">
        <v>19.674866774380718</v>
      </c>
      <c r="X47">
        <v>62.548390906410155</v>
      </c>
      <c r="Y47">
        <v>0</v>
      </c>
      <c r="Z47">
        <v>5.5300303286363626</v>
      </c>
      <c r="AA47">
        <v>0</v>
      </c>
      <c r="AB47">
        <v>0</v>
      </c>
      <c r="AC47">
        <v>0</v>
      </c>
      <c r="AD47">
        <v>0</v>
      </c>
      <c r="AE47">
        <v>6.9878971800467662</v>
      </c>
      <c r="AF47">
        <v>5.6093139716024352</v>
      </c>
      <c r="AG47">
        <v>28.877756770400005</v>
      </c>
      <c r="AH47">
        <v>0</v>
      </c>
      <c r="AI47">
        <v>0</v>
      </c>
      <c r="AJ47">
        <v>0</v>
      </c>
      <c r="AK47">
        <v>22.656944391962178</v>
      </c>
      <c r="AL47">
        <v>18.413822899999996</v>
      </c>
      <c r="AM47">
        <v>6.7010549161290314</v>
      </c>
      <c r="AN47">
        <v>0</v>
      </c>
      <c r="AO47">
        <v>0</v>
      </c>
      <c r="AP47">
        <v>2.8245893197183096</v>
      </c>
      <c r="AQ47">
        <v>0</v>
      </c>
      <c r="AR47">
        <v>14.981470399999994</v>
      </c>
      <c r="AS47">
        <v>11.408348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869.9318346769129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374.60915541974913</v>
      </c>
      <c r="L48">
        <v>9.0998517824979519</v>
      </c>
      <c r="M48">
        <v>35.139133458275793</v>
      </c>
      <c r="N48">
        <v>50.094255278148012</v>
      </c>
      <c r="O48">
        <v>70.759502783584594</v>
      </c>
      <c r="P48">
        <v>22.608369756161508</v>
      </c>
      <c r="Q48">
        <v>4.6266798298755187</v>
      </c>
      <c r="R48">
        <v>17.974572981636058</v>
      </c>
      <c r="S48">
        <v>11.189561506413092</v>
      </c>
      <c r="T48">
        <v>0</v>
      </c>
      <c r="U48">
        <v>49.970795236814766</v>
      </c>
      <c r="V48">
        <v>4.1218932694355699</v>
      </c>
      <c r="W48">
        <v>19.674866774380718</v>
      </c>
      <c r="X48">
        <v>62.548390906410155</v>
      </c>
      <c r="Y48">
        <v>0</v>
      </c>
      <c r="Z48">
        <v>5.5300303286363626</v>
      </c>
      <c r="AA48">
        <v>0</v>
      </c>
      <c r="AB48">
        <v>0</v>
      </c>
      <c r="AC48">
        <v>0</v>
      </c>
      <c r="AD48">
        <v>0</v>
      </c>
      <c r="AE48">
        <v>6.9878971800467662</v>
      </c>
      <c r="AF48">
        <v>5.6093139716024352</v>
      </c>
      <c r="AG48">
        <v>28.877756770400005</v>
      </c>
      <c r="AH48">
        <v>0</v>
      </c>
      <c r="AI48">
        <v>0</v>
      </c>
      <c r="AJ48">
        <v>0</v>
      </c>
      <c r="AK48">
        <v>22.656944391962178</v>
      </c>
      <c r="AL48">
        <v>18.413822899999996</v>
      </c>
      <c r="AM48">
        <v>6.7010549161290314</v>
      </c>
      <c r="AN48">
        <v>0</v>
      </c>
      <c r="AO48">
        <v>0</v>
      </c>
      <c r="AP48">
        <v>2.8245893197183096</v>
      </c>
      <c r="AQ48">
        <v>0</v>
      </c>
      <c r="AR48">
        <v>14.981470399999994</v>
      </c>
      <c r="AS48">
        <v>11.408348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856.40825716187783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371.67721044731309</v>
      </c>
      <c r="L49">
        <v>9.0997328025891324</v>
      </c>
      <c r="M49">
        <v>35.139133458275793</v>
      </c>
      <c r="N49">
        <v>50.094255278148012</v>
      </c>
      <c r="O49">
        <v>70.759502783584594</v>
      </c>
      <c r="P49">
        <v>22.608369756161508</v>
      </c>
      <c r="Q49">
        <v>4.6266798298755187</v>
      </c>
      <c r="R49">
        <v>17.974572981636058</v>
      </c>
      <c r="S49">
        <v>11.189561506413092</v>
      </c>
      <c r="T49">
        <v>0</v>
      </c>
      <c r="U49">
        <v>49.970795236814766</v>
      </c>
      <c r="V49">
        <v>3.8314459128440368</v>
      </c>
      <c r="W49">
        <v>19.674866774380718</v>
      </c>
      <c r="X49">
        <v>62.548390906410155</v>
      </c>
      <c r="Y49">
        <v>0</v>
      </c>
      <c r="Z49">
        <v>5.5300303286363626</v>
      </c>
      <c r="AA49">
        <v>0</v>
      </c>
      <c r="AB49">
        <v>0</v>
      </c>
      <c r="AC49">
        <v>0</v>
      </c>
      <c r="AD49">
        <v>0</v>
      </c>
      <c r="AE49">
        <v>6.9878971800467662</v>
      </c>
      <c r="AF49">
        <v>5.6093139716024352</v>
      </c>
      <c r="AG49">
        <v>28.877756770400005</v>
      </c>
      <c r="AH49">
        <v>0</v>
      </c>
      <c r="AI49">
        <v>0</v>
      </c>
      <c r="AJ49">
        <v>0</v>
      </c>
      <c r="AK49">
        <v>22.656944391962178</v>
      </c>
      <c r="AL49">
        <v>18.413822899999996</v>
      </c>
      <c r="AM49">
        <v>6.7010549161290314</v>
      </c>
      <c r="AN49">
        <v>0</v>
      </c>
      <c r="AO49">
        <v>0</v>
      </c>
      <c r="AP49">
        <v>0</v>
      </c>
      <c r="AQ49">
        <v>0</v>
      </c>
      <c r="AR49">
        <v>14.981470399999994</v>
      </c>
      <c r="AS49">
        <v>11.408348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850.36115653322327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347.5026585562652</v>
      </c>
      <c r="L50">
        <v>9.0997638648146957</v>
      </c>
      <c r="M50">
        <v>35.139133458275793</v>
      </c>
      <c r="N50">
        <v>50.094255278148012</v>
      </c>
      <c r="O50">
        <v>70.759502783584594</v>
      </c>
      <c r="P50">
        <v>22.608369756161508</v>
      </c>
      <c r="Q50">
        <v>4.6266798298755187</v>
      </c>
      <c r="R50">
        <v>17.974572981636058</v>
      </c>
      <c r="S50">
        <v>11.189561506413092</v>
      </c>
      <c r="T50">
        <v>0</v>
      </c>
      <c r="U50">
        <v>49.970795236814766</v>
      </c>
      <c r="V50">
        <v>3.8314459128440368</v>
      </c>
      <c r="W50">
        <v>19.674866774380718</v>
      </c>
      <c r="X50">
        <v>62.548390906410155</v>
      </c>
      <c r="Y50">
        <v>0</v>
      </c>
      <c r="Z50">
        <v>5.5300303286363626</v>
      </c>
      <c r="AA50">
        <v>0</v>
      </c>
      <c r="AB50">
        <v>0</v>
      </c>
      <c r="AC50">
        <v>0</v>
      </c>
      <c r="AD50">
        <v>0</v>
      </c>
      <c r="AE50">
        <v>6.9878971800467662</v>
      </c>
      <c r="AF50">
        <v>5.6093139716024352</v>
      </c>
      <c r="AG50">
        <v>28.877756770400005</v>
      </c>
      <c r="AH50">
        <v>0</v>
      </c>
      <c r="AI50">
        <v>0</v>
      </c>
      <c r="AJ50">
        <v>0</v>
      </c>
      <c r="AK50">
        <v>22.656944391962178</v>
      </c>
      <c r="AL50">
        <v>18.413822899999996</v>
      </c>
      <c r="AM50">
        <v>6.7010549161290314</v>
      </c>
      <c r="AN50">
        <v>0</v>
      </c>
      <c r="AO50">
        <v>0</v>
      </c>
      <c r="AP50">
        <v>0</v>
      </c>
      <c r="AQ50">
        <v>0</v>
      </c>
      <c r="AR50">
        <v>14.981470399999994</v>
      </c>
      <c r="AS50">
        <v>11.408348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826.18663570440094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325.36907885210138</v>
      </c>
      <c r="L51">
        <v>9.0998580175587644</v>
      </c>
      <c r="M51">
        <v>35.139133458275793</v>
      </c>
      <c r="N51">
        <v>50.094255278148012</v>
      </c>
      <c r="O51">
        <v>70.759502783584594</v>
      </c>
      <c r="P51">
        <v>22.608369756161508</v>
      </c>
      <c r="Q51">
        <v>4.6266798298755187</v>
      </c>
      <c r="R51">
        <v>17.974572981636058</v>
      </c>
      <c r="S51">
        <v>11.189561506413092</v>
      </c>
      <c r="T51">
        <v>0</v>
      </c>
      <c r="U51">
        <v>49.970795236814766</v>
      </c>
      <c r="V51">
        <v>3.8314459128440368</v>
      </c>
      <c r="W51">
        <v>19.674866774380718</v>
      </c>
      <c r="X51">
        <v>62.548390906410155</v>
      </c>
      <c r="Y51">
        <v>0</v>
      </c>
      <c r="Z51">
        <v>5.5300303286363626</v>
      </c>
      <c r="AA51">
        <v>0</v>
      </c>
      <c r="AB51">
        <v>0</v>
      </c>
      <c r="AC51">
        <v>0</v>
      </c>
      <c r="AD51">
        <v>0</v>
      </c>
      <c r="AE51">
        <v>6.9878971800467662</v>
      </c>
      <c r="AF51">
        <v>5.6093139716024352</v>
      </c>
      <c r="AG51">
        <v>28.877756770400005</v>
      </c>
      <c r="AH51">
        <v>0</v>
      </c>
      <c r="AI51">
        <v>0</v>
      </c>
      <c r="AJ51">
        <v>0</v>
      </c>
      <c r="AK51">
        <v>22.656944391962178</v>
      </c>
      <c r="AL51">
        <v>18.413822899999996</v>
      </c>
      <c r="AM51">
        <v>6.7010549161290314</v>
      </c>
      <c r="AN51">
        <v>0</v>
      </c>
      <c r="AO51">
        <v>0</v>
      </c>
      <c r="AP51">
        <v>0</v>
      </c>
      <c r="AQ51">
        <v>0</v>
      </c>
      <c r="AR51">
        <v>14.981470399999994</v>
      </c>
      <c r="AS51">
        <v>11.97876557567648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804.62356772865758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305.10038443122829</v>
      </c>
      <c r="L52">
        <v>9.0997537180114829</v>
      </c>
      <c r="M52">
        <v>35.139133458275793</v>
      </c>
      <c r="N52">
        <v>50.094255278148012</v>
      </c>
      <c r="O52">
        <v>70.759502783584594</v>
      </c>
      <c r="P52">
        <v>22.608369756161508</v>
      </c>
      <c r="Q52">
        <v>4.6266798298755187</v>
      </c>
      <c r="R52">
        <v>17.974572981636058</v>
      </c>
      <c r="S52">
        <v>11.189561506413092</v>
      </c>
      <c r="T52">
        <v>0</v>
      </c>
      <c r="U52">
        <v>49.970795236814766</v>
      </c>
      <c r="V52">
        <v>3.8314459128440368</v>
      </c>
      <c r="W52">
        <v>19.674866774380718</v>
      </c>
      <c r="X52">
        <v>62.548390906410155</v>
      </c>
      <c r="Y52">
        <v>0</v>
      </c>
      <c r="Z52">
        <v>5.5300303286363626</v>
      </c>
      <c r="AA52">
        <v>0</v>
      </c>
      <c r="AB52">
        <v>0</v>
      </c>
      <c r="AC52">
        <v>0</v>
      </c>
      <c r="AD52">
        <v>0</v>
      </c>
      <c r="AE52">
        <v>6.9878971800467662</v>
      </c>
      <c r="AF52">
        <v>5.6093139716024352</v>
      </c>
      <c r="AG52">
        <v>28.877756770400005</v>
      </c>
      <c r="AH52">
        <v>0</v>
      </c>
      <c r="AI52">
        <v>0</v>
      </c>
      <c r="AJ52">
        <v>0</v>
      </c>
      <c r="AK52">
        <v>22.656944391962178</v>
      </c>
      <c r="AL52">
        <v>18.413822899999996</v>
      </c>
      <c r="AM52">
        <v>6.7010549161290314</v>
      </c>
      <c r="AN52">
        <v>0</v>
      </c>
      <c r="AO52">
        <v>0</v>
      </c>
      <c r="AP52">
        <v>0</v>
      </c>
      <c r="AQ52">
        <v>0</v>
      </c>
      <c r="AR52">
        <v>14.981470399999994</v>
      </c>
      <c r="AS52">
        <v>11.97876557567648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784.3547690082371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281.92132314135847</v>
      </c>
      <c r="L53">
        <v>9.0997426600320885</v>
      </c>
      <c r="M53">
        <v>35.139133458275793</v>
      </c>
      <c r="N53">
        <v>50.094255278148012</v>
      </c>
      <c r="O53">
        <v>70.759502783584594</v>
      </c>
      <c r="P53">
        <v>22.608369756161508</v>
      </c>
      <c r="Q53">
        <v>4.6266798298755187</v>
      </c>
      <c r="R53">
        <v>17.974572981636058</v>
      </c>
      <c r="S53">
        <v>11.189561506413092</v>
      </c>
      <c r="T53">
        <v>0</v>
      </c>
      <c r="U53">
        <v>49.970795236814766</v>
      </c>
      <c r="V53">
        <v>3.8314459128440368</v>
      </c>
      <c r="W53">
        <v>19.674866774380718</v>
      </c>
      <c r="X53">
        <v>62.548390906410155</v>
      </c>
      <c r="Y53">
        <v>0</v>
      </c>
      <c r="Z53">
        <v>5.5300303286363626</v>
      </c>
      <c r="AA53">
        <v>0</v>
      </c>
      <c r="AB53">
        <v>0</v>
      </c>
      <c r="AC53">
        <v>0</v>
      </c>
      <c r="AD53">
        <v>0</v>
      </c>
      <c r="AE53">
        <v>6.9878971800467662</v>
      </c>
      <c r="AF53">
        <v>5.6093139716024352</v>
      </c>
      <c r="AG53">
        <v>28.877756770400005</v>
      </c>
      <c r="AH53">
        <v>0</v>
      </c>
      <c r="AI53">
        <v>0</v>
      </c>
      <c r="AJ53">
        <v>0</v>
      </c>
      <c r="AK53">
        <v>22.656944391962178</v>
      </c>
      <c r="AL53">
        <v>18.413822899999996</v>
      </c>
      <c r="AM53">
        <v>6.7010549161290314</v>
      </c>
      <c r="AN53">
        <v>0</v>
      </c>
      <c r="AO53">
        <v>0</v>
      </c>
      <c r="AP53">
        <v>0</v>
      </c>
      <c r="AQ53">
        <v>0</v>
      </c>
      <c r="AR53">
        <v>17.322325149999994</v>
      </c>
      <c r="AS53">
        <v>12.834391280404402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764.37217711511585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270.34186667955589</v>
      </c>
      <c r="L54">
        <v>5.0200347340128273</v>
      </c>
      <c r="M54">
        <v>35.139133458275793</v>
      </c>
      <c r="N54">
        <v>50.094255278148012</v>
      </c>
      <c r="O54">
        <v>70.759502783584594</v>
      </c>
      <c r="P54">
        <v>22.608369756161508</v>
      </c>
      <c r="Q54">
        <v>2.6049140682414693</v>
      </c>
      <c r="R54">
        <v>17.974572981636058</v>
      </c>
      <c r="S54">
        <v>7.4894480261044167</v>
      </c>
      <c r="T54">
        <v>0</v>
      </c>
      <c r="U54">
        <v>49.970795236814766</v>
      </c>
      <c r="V54">
        <v>3.8314459128440368</v>
      </c>
      <c r="W54">
        <v>19.674866774380718</v>
      </c>
      <c r="X54">
        <v>62.548390906410155</v>
      </c>
      <c r="Y54">
        <v>0</v>
      </c>
      <c r="Z54">
        <v>5.5300303286363626</v>
      </c>
      <c r="AA54">
        <v>0</v>
      </c>
      <c r="AB54">
        <v>0</v>
      </c>
      <c r="AC54">
        <v>0</v>
      </c>
      <c r="AD54">
        <v>0</v>
      </c>
      <c r="AE54">
        <v>6.9878971800467662</v>
      </c>
      <c r="AF54">
        <v>5.6093139716024352</v>
      </c>
      <c r="AG54">
        <v>28.877756770400005</v>
      </c>
      <c r="AH54">
        <v>0</v>
      </c>
      <c r="AI54">
        <v>0</v>
      </c>
      <c r="AJ54">
        <v>0</v>
      </c>
      <c r="AK54">
        <v>22.656944391962178</v>
      </c>
      <c r="AL54">
        <v>18.413822899999996</v>
      </c>
      <c r="AM54">
        <v>6.7010549161290314</v>
      </c>
      <c r="AN54">
        <v>0</v>
      </c>
      <c r="AO54">
        <v>0</v>
      </c>
      <c r="AP54">
        <v>0</v>
      </c>
      <c r="AQ54">
        <v>0</v>
      </c>
      <c r="AR54">
        <v>17.322325149999994</v>
      </c>
      <c r="AS54">
        <v>12.834391280404402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742.99113348535127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270.34186667955589</v>
      </c>
      <c r="L55">
        <v>5.0199452916246212</v>
      </c>
      <c r="M55">
        <v>35.139133458275793</v>
      </c>
      <c r="N55">
        <v>50.094255278148012</v>
      </c>
      <c r="O55">
        <v>70.759502783584594</v>
      </c>
      <c r="P55">
        <v>22.608369756161508</v>
      </c>
      <c r="Q55">
        <v>2.6061367715458275</v>
      </c>
      <c r="R55">
        <v>9.9482303308337006</v>
      </c>
      <c r="S55">
        <v>6.6997588000000006</v>
      </c>
      <c r="T55">
        <v>0</v>
      </c>
      <c r="U55">
        <v>49.970795236814766</v>
      </c>
      <c r="V55">
        <v>2.7998224570673709</v>
      </c>
      <c r="W55">
        <v>19.674866774380718</v>
      </c>
      <c r="X55">
        <v>62.548390906410155</v>
      </c>
      <c r="Y55">
        <v>0</v>
      </c>
      <c r="Z55">
        <v>5.5300303286363626</v>
      </c>
      <c r="AA55">
        <v>0</v>
      </c>
      <c r="AB55">
        <v>0</v>
      </c>
      <c r="AC55">
        <v>0</v>
      </c>
      <c r="AD55">
        <v>0</v>
      </c>
      <c r="AE55">
        <v>6.9878971800467662</v>
      </c>
      <c r="AF55">
        <v>5.6093139716024352</v>
      </c>
      <c r="AG55">
        <v>28.877756770400005</v>
      </c>
      <c r="AH55">
        <v>0</v>
      </c>
      <c r="AI55">
        <v>0</v>
      </c>
      <c r="AJ55">
        <v>0</v>
      </c>
      <c r="AK55">
        <v>22.656944391962178</v>
      </c>
      <c r="AL55">
        <v>18.413822899999996</v>
      </c>
      <c r="AM55">
        <v>6.7010549161290314</v>
      </c>
      <c r="AN55">
        <v>0</v>
      </c>
      <c r="AO55">
        <v>0</v>
      </c>
      <c r="AP55">
        <v>0</v>
      </c>
      <c r="AQ55">
        <v>0</v>
      </c>
      <c r="AR55">
        <v>14.981470399999994</v>
      </c>
      <c r="AS55">
        <v>12.834391280404402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730.80375666358407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270.34186667955589</v>
      </c>
      <c r="L56">
        <v>5.0199452916246212</v>
      </c>
      <c r="M56">
        <v>35.139133458275793</v>
      </c>
      <c r="N56">
        <v>50.094255278148012</v>
      </c>
      <c r="O56">
        <v>70.759502783584594</v>
      </c>
      <c r="P56">
        <v>22.608369756161508</v>
      </c>
      <c r="Q56">
        <v>2.6061367715458275</v>
      </c>
      <c r="R56">
        <v>9.8880061900532858</v>
      </c>
      <c r="S56">
        <v>6.17792906581741</v>
      </c>
      <c r="T56">
        <v>0</v>
      </c>
      <c r="U56">
        <v>49.970795236814766</v>
      </c>
      <c r="V56">
        <v>2.7998224570673709</v>
      </c>
      <c r="W56">
        <v>10.908038985016647</v>
      </c>
      <c r="X56">
        <v>62.548390906410155</v>
      </c>
      <c r="Y56">
        <v>0</v>
      </c>
      <c r="Z56">
        <v>5.5300303286363626</v>
      </c>
      <c r="AA56">
        <v>0</v>
      </c>
      <c r="AB56">
        <v>0</v>
      </c>
      <c r="AC56">
        <v>0</v>
      </c>
      <c r="AD56">
        <v>0</v>
      </c>
      <c r="AE56">
        <v>6.9878971800467662</v>
      </c>
      <c r="AF56">
        <v>5.6093139716024352</v>
      </c>
      <c r="AG56">
        <v>28.877756770400005</v>
      </c>
      <c r="AH56">
        <v>0</v>
      </c>
      <c r="AI56">
        <v>0</v>
      </c>
      <c r="AJ56">
        <v>0</v>
      </c>
      <c r="AK56">
        <v>22.656944391962178</v>
      </c>
      <c r="AL56">
        <v>18.413822899999996</v>
      </c>
      <c r="AM56">
        <v>6.7010549161290314</v>
      </c>
      <c r="AN56">
        <v>0</v>
      </c>
      <c r="AO56">
        <v>0</v>
      </c>
      <c r="AP56">
        <v>0</v>
      </c>
      <c r="AQ56">
        <v>0</v>
      </c>
      <c r="AR56">
        <v>14.981470399999994</v>
      </c>
      <c r="AS56">
        <v>12.834391280404402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721.45487499925707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270.34186667955589</v>
      </c>
      <c r="L57">
        <v>5.0199452916246212</v>
      </c>
      <c r="M57">
        <v>35.139133458275793</v>
      </c>
      <c r="N57">
        <v>50.094255278148012</v>
      </c>
      <c r="O57">
        <v>70.759502783584594</v>
      </c>
      <c r="P57">
        <v>22.608369756161508</v>
      </c>
      <c r="Q57">
        <v>2.6061367715458275</v>
      </c>
      <c r="R57">
        <v>9.8880061900532858</v>
      </c>
      <c r="S57">
        <v>6.17792906581741</v>
      </c>
      <c r="T57">
        <v>0</v>
      </c>
      <c r="U57">
        <v>49.970795236814766</v>
      </c>
      <c r="V57">
        <v>2.7998224570673709</v>
      </c>
      <c r="W57">
        <v>10.908038985016647</v>
      </c>
      <c r="X57">
        <v>34.757890567690161</v>
      </c>
      <c r="Y57">
        <v>0</v>
      </c>
      <c r="Z57">
        <v>5.5300303286363626</v>
      </c>
      <c r="AA57">
        <v>0</v>
      </c>
      <c r="AB57">
        <v>0</v>
      </c>
      <c r="AC57">
        <v>0</v>
      </c>
      <c r="AD57">
        <v>0</v>
      </c>
      <c r="AE57">
        <v>6.9878971800467662</v>
      </c>
      <c r="AF57">
        <v>5.6093139716024352</v>
      </c>
      <c r="AG57">
        <v>28.877756770400005</v>
      </c>
      <c r="AH57">
        <v>0</v>
      </c>
      <c r="AI57">
        <v>0</v>
      </c>
      <c r="AJ57">
        <v>0</v>
      </c>
      <c r="AK57">
        <v>22.656944391962178</v>
      </c>
      <c r="AL57">
        <v>18.413822899999996</v>
      </c>
      <c r="AM57">
        <v>6.7010549161290314</v>
      </c>
      <c r="AN57">
        <v>0</v>
      </c>
      <c r="AO57">
        <v>0</v>
      </c>
      <c r="AP57">
        <v>0</v>
      </c>
      <c r="AQ57">
        <v>0</v>
      </c>
      <c r="AR57">
        <v>14.981470399999994</v>
      </c>
      <c r="AS57">
        <v>12.834391280404402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693.66437466053708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270.34186667955589</v>
      </c>
      <c r="L58">
        <v>5.0199452916246212</v>
      </c>
      <c r="M58">
        <v>35.139133458275793</v>
      </c>
      <c r="N58">
        <v>50.094255278148012</v>
      </c>
      <c r="O58">
        <v>70.759502783584594</v>
      </c>
      <c r="P58">
        <v>22.608369756161508</v>
      </c>
      <c r="Q58">
        <v>2.6061367715458275</v>
      </c>
      <c r="R58">
        <v>9.8880061900532858</v>
      </c>
      <c r="S58">
        <v>6.17792906581741</v>
      </c>
      <c r="T58">
        <v>0</v>
      </c>
      <c r="U58">
        <v>49.970795236814766</v>
      </c>
      <c r="V58">
        <v>2.7998224570673709</v>
      </c>
      <c r="W58">
        <v>10.908038985016647</v>
      </c>
      <c r="X58">
        <v>34.757890567690161</v>
      </c>
      <c r="Y58">
        <v>0</v>
      </c>
      <c r="Z58">
        <v>5.5300303286363626</v>
      </c>
      <c r="AA58">
        <v>0</v>
      </c>
      <c r="AB58">
        <v>0</v>
      </c>
      <c r="AC58">
        <v>0</v>
      </c>
      <c r="AD58">
        <v>0</v>
      </c>
      <c r="AE58">
        <v>6.9878971800467662</v>
      </c>
      <c r="AF58">
        <v>5.6093139716024352</v>
      </c>
      <c r="AG58">
        <v>28.877756770400005</v>
      </c>
      <c r="AH58">
        <v>0</v>
      </c>
      <c r="AI58">
        <v>0</v>
      </c>
      <c r="AJ58">
        <v>0</v>
      </c>
      <c r="AK58">
        <v>22.656944391962178</v>
      </c>
      <c r="AL58">
        <v>18.413822899999996</v>
      </c>
      <c r="AM58">
        <v>6.7010549161290314</v>
      </c>
      <c r="AN58">
        <v>0</v>
      </c>
      <c r="AO58">
        <v>0</v>
      </c>
      <c r="AP58">
        <v>0</v>
      </c>
      <c r="AQ58">
        <v>0</v>
      </c>
      <c r="AR58">
        <v>14.981470399999994</v>
      </c>
      <c r="AS58">
        <v>12.834391280404402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693.66437466053708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270.34186667955589</v>
      </c>
      <c r="L59">
        <v>5.0199452916246212</v>
      </c>
      <c r="M59">
        <v>35.139133458275793</v>
      </c>
      <c r="N59">
        <v>50.094255278148012</v>
      </c>
      <c r="O59">
        <v>70.759502783584594</v>
      </c>
      <c r="P59">
        <v>22.608369756161508</v>
      </c>
      <c r="Q59">
        <v>2.6049140682414693</v>
      </c>
      <c r="R59">
        <v>9.6495673053241582</v>
      </c>
      <c r="S59">
        <v>6.1791874704545444</v>
      </c>
      <c r="T59">
        <v>0</v>
      </c>
      <c r="U59">
        <v>49.970795236814766</v>
      </c>
      <c r="V59">
        <v>2.7998224570673709</v>
      </c>
      <c r="W59">
        <v>10.908038985016647</v>
      </c>
      <c r="X59">
        <v>34.757890567690161</v>
      </c>
      <c r="Y59">
        <v>0</v>
      </c>
      <c r="Z59">
        <v>2.7650149447272718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5.6093139716024352</v>
      </c>
      <c r="AG59">
        <v>28.877756770400005</v>
      </c>
      <c r="AH59">
        <v>0</v>
      </c>
      <c r="AI59">
        <v>0</v>
      </c>
      <c r="AJ59">
        <v>0</v>
      </c>
      <c r="AK59">
        <v>22.656944391962178</v>
      </c>
      <c r="AL59">
        <v>18.413822899999996</v>
      </c>
      <c r="AM59">
        <v>6.7010549161290314</v>
      </c>
      <c r="AN59">
        <v>0</v>
      </c>
      <c r="AO59">
        <v>0</v>
      </c>
      <c r="AP59">
        <v>0</v>
      </c>
      <c r="AQ59">
        <v>0</v>
      </c>
      <c r="AR59">
        <v>14.981470399999994</v>
      </c>
      <c r="AS59">
        <v>12.834391280404402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683.67305891318483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270.34186667955589</v>
      </c>
      <c r="L60">
        <v>5.0199452916246212</v>
      </c>
      <c r="M60">
        <v>35.139133458275793</v>
      </c>
      <c r="N60">
        <v>50.094255278148012</v>
      </c>
      <c r="O60">
        <v>70.759502783584594</v>
      </c>
      <c r="P60">
        <v>22.608369756161508</v>
      </c>
      <c r="Q60">
        <v>2.6049140682414693</v>
      </c>
      <c r="R60">
        <v>9.6495673053241582</v>
      </c>
      <c r="S60">
        <v>6.1791874704545444</v>
      </c>
      <c r="T60">
        <v>0</v>
      </c>
      <c r="U60">
        <v>49.970795236814766</v>
      </c>
      <c r="V60">
        <v>2.7998224570673709</v>
      </c>
      <c r="W60">
        <v>10.908038985016647</v>
      </c>
      <c r="X60">
        <v>34.757890567690161</v>
      </c>
      <c r="Y60">
        <v>0</v>
      </c>
      <c r="Z60">
        <v>2.7650149447272718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5.6093139716024352</v>
      </c>
      <c r="AG60">
        <v>28.877756770400005</v>
      </c>
      <c r="AH60">
        <v>0</v>
      </c>
      <c r="AI60">
        <v>0</v>
      </c>
      <c r="AJ60">
        <v>0</v>
      </c>
      <c r="AK60">
        <v>22.656944391962178</v>
      </c>
      <c r="AL60">
        <v>18.413822899999996</v>
      </c>
      <c r="AM60">
        <v>6.7010549161290314</v>
      </c>
      <c r="AN60">
        <v>0</v>
      </c>
      <c r="AO60">
        <v>0</v>
      </c>
      <c r="AP60">
        <v>0</v>
      </c>
      <c r="AQ60">
        <v>0</v>
      </c>
      <c r="AR60">
        <v>14.981470399999994</v>
      </c>
      <c r="AS60">
        <v>12.834391280404402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683.67305891318483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270.34186667955589</v>
      </c>
      <c r="L61">
        <v>5.0199452916246212</v>
      </c>
      <c r="M61">
        <v>35.139133458275793</v>
      </c>
      <c r="N61">
        <v>50.094255278148012</v>
      </c>
      <c r="O61">
        <v>70.759502783584594</v>
      </c>
      <c r="P61">
        <v>22.608369756161508</v>
      </c>
      <c r="Q61">
        <v>2.6049140682414693</v>
      </c>
      <c r="R61">
        <v>9.6495673053241582</v>
      </c>
      <c r="S61">
        <v>6.1791874704545444</v>
      </c>
      <c r="T61">
        <v>0</v>
      </c>
      <c r="U61">
        <v>49.970795236814766</v>
      </c>
      <c r="V61">
        <v>2.7998224570673709</v>
      </c>
      <c r="W61">
        <v>19.674866774380718</v>
      </c>
      <c r="X61">
        <v>62.548390906410155</v>
      </c>
      <c r="Y61">
        <v>0</v>
      </c>
      <c r="Z61">
        <v>2.7650149447272718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5.6093139716024352</v>
      </c>
      <c r="AG61">
        <v>28.877756770400005</v>
      </c>
      <c r="AH61">
        <v>0</v>
      </c>
      <c r="AI61">
        <v>0</v>
      </c>
      <c r="AJ61">
        <v>0</v>
      </c>
      <c r="AK61">
        <v>22.656944391962178</v>
      </c>
      <c r="AL61">
        <v>18.413822899999996</v>
      </c>
      <c r="AM61">
        <v>6.7010549161290314</v>
      </c>
      <c r="AN61">
        <v>0</v>
      </c>
      <c r="AO61">
        <v>0</v>
      </c>
      <c r="AP61">
        <v>0</v>
      </c>
      <c r="AQ61">
        <v>0</v>
      </c>
      <c r="AR61">
        <v>14.981470399999994</v>
      </c>
      <c r="AS61">
        <v>12.834391280404402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720.23038704126884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270.34186667955589</v>
      </c>
      <c r="L62">
        <v>5.0199452916246212</v>
      </c>
      <c r="M62">
        <v>35.139133458275793</v>
      </c>
      <c r="N62">
        <v>50.094255278148012</v>
      </c>
      <c r="O62">
        <v>70.759502783584594</v>
      </c>
      <c r="P62">
        <v>22.608369756161508</v>
      </c>
      <c r="Q62">
        <v>2.6049140682414693</v>
      </c>
      <c r="R62">
        <v>9.6495673053241582</v>
      </c>
      <c r="S62">
        <v>6.1791874704545444</v>
      </c>
      <c r="T62">
        <v>0</v>
      </c>
      <c r="U62">
        <v>49.970795236814766</v>
      </c>
      <c r="V62">
        <v>2.7998224570673709</v>
      </c>
      <c r="W62">
        <v>19.674866774380718</v>
      </c>
      <c r="X62">
        <v>62.548390906410155</v>
      </c>
      <c r="Y62">
        <v>0</v>
      </c>
      <c r="Z62">
        <v>2.7650149447272718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5.6093139716024352</v>
      </c>
      <c r="AG62">
        <v>28.877756770400005</v>
      </c>
      <c r="AH62">
        <v>0</v>
      </c>
      <c r="AI62">
        <v>0</v>
      </c>
      <c r="AJ62">
        <v>0</v>
      </c>
      <c r="AK62">
        <v>22.656944391962178</v>
      </c>
      <c r="AL62">
        <v>18.413822899999996</v>
      </c>
      <c r="AM62">
        <v>6.7010549161290314</v>
      </c>
      <c r="AN62">
        <v>0</v>
      </c>
      <c r="AO62">
        <v>0</v>
      </c>
      <c r="AP62">
        <v>0</v>
      </c>
      <c r="AQ62">
        <v>8.3905139615873008</v>
      </c>
      <c r="AR62">
        <v>14.981470399999994</v>
      </c>
      <c r="AS62">
        <v>12.834391280404402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728.62090100285616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270.34186667955589</v>
      </c>
      <c r="L63">
        <v>5.0199687414057026</v>
      </c>
      <c r="M63">
        <v>35.139133458275793</v>
      </c>
      <c r="N63">
        <v>50.094255278148012</v>
      </c>
      <c r="O63">
        <v>70.759502783584594</v>
      </c>
      <c r="P63">
        <v>22.608369756161508</v>
      </c>
      <c r="Q63">
        <v>2.6049140682414693</v>
      </c>
      <c r="R63">
        <v>9.6495673053241582</v>
      </c>
      <c r="S63">
        <v>6.1791874704545444</v>
      </c>
      <c r="T63">
        <v>0</v>
      </c>
      <c r="U63">
        <v>49.970795236814766</v>
      </c>
      <c r="V63">
        <v>2.7998224570673709</v>
      </c>
      <c r="W63">
        <v>19.674866774380718</v>
      </c>
      <c r="X63">
        <v>62.548390906410155</v>
      </c>
      <c r="Y63">
        <v>0</v>
      </c>
      <c r="Z63">
        <v>2.7650149447272718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5.6093139716024352</v>
      </c>
      <c r="AG63">
        <v>28.877756770400005</v>
      </c>
      <c r="AH63">
        <v>0</v>
      </c>
      <c r="AI63">
        <v>0</v>
      </c>
      <c r="AJ63">
        <v>0</v>
      </c>
      <c r="AK63">
        <v>22.656944391962178</v>
      </c>
      <c r="AL63">
        <v>50.219516999999996</v>
      </c>
      <c r="AM63">
        <v>6.7010549161290314</v>
      </c>
      <c r="AN63">
        <v>0</v>
      </c>
      <c r="AO63">
        <v>0</v>
      </c>
      <c r="AP63">
        <v>0</v>
      </c>
      <c r="AQ63">
        <v>16.781027229999999</v>
      </c>
      <c r="AR63">
        <v>14.981470399999994</v>
      </c>
      <c r="AS63">
        <v>12.834391280404402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768.81713182104988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270.34186667955589</v>
      </c>
      <c r="L64">
        <v>5.0199687414057026</v>
      </c>
      <c r="M64">
        <v>35.139133458275793</v>
      </c>
      <c r="N64">
        <v>50.094255278148012</v>
      </c>
      <c r="O64">
        <v>70.759502783584594</v>
      </c>
      <c r="P64">
        <v>22.608369756161508</v>
      </c>
      <c r="Q64">
        <v>2.6049140682414693</v>
      </c>
      <c r="R64">
        <v>9.6495673053241582</v>
      </c>
      <c r="S64">
        <v>6.1791874704545444</v>
      </c>
      <c r="T64">
        <v>0</v>
      </c>
      <c r="U64">
        <v>49.970795236814766</v>
      </c>
      <c r="V64">
        <v>2.7998224570673709</v>
      </c>
      <c r="W64">
        <v>19.674866774380718</v>
      </c>
      <c r="X64">
        <v>62.548390906410155</v>
      </c>
      <c r="Y64">
        <v>0</v>
      </c>
      <c r="Z64">
        <v>2.7650149447272718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5.6093139716024352</v>
      </c>
      <c r="AG64">
        <v>28.877756770400005</v>
      </c>
      <c r="AH64">
        <v>0</v>
      </c>
      <c r="AI64">
        <v>0</v>
      </c>
      <c r="AJ64">
        <v>0</v>
      </c>
      <c r="AK64">
        <v>22.656944391962178</v>
      </c>
      <c r="AL64">
        <v>50.219516999999996</v>
      </c>
      <c r="AM64">
        <v>6.7010549161290314</v>
      </c>
      <c r="AN64">
        <v>0</v>
      </c>
      <c r="AO64">
        <v>0</v>
      </c>
      <c r="AP64">
        <v>0</v>
      </c>
      <c r="AQ64">
        <v>16.781027229999999</v>
      </c>
      <c r="AR64">
        <v>14.981470399999994</v>
      </c>
      <c r="AS64">
        <v>12.834391280404402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768.81713182104988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270.34186667955589</v>
      </c>
      <c r="L65">
        <v>5.0199827181744414</v>
      </c>
      <c r="M65">
        <v>35.139133458275793</v>
      </c>
      <c r="N65">
        <v>50.094255278148012</v>
      </c>
      <c r="O65">
        <v>70.759502783584594</v>
      </c>
      <c r="P65">
        <v>22.608369756161508</v>
      </c>
      <c r="Q65">
        <v>2.6049140682414693</v>
      </c>
      <c r="R65">
        <v>9.6495673053241582</v>
      </c>
      <c r="S65">
        <v>6.1791874704545444</v>
      </c>
      <c r="T65">
        <v>0</v>
      </c>
      <c r="U65">
        <v>49.970795236814766</v>
      </c>
      <c r="V65">
        <v>2.7998224570673709</v>
      </c>
      <c r="W65">
        <v>19.674866774380718</v>
      </c>
      <c r="X65">
        <v>62.548390906410155</v>
      </c>
      <c r="Y65">
        <v>0</v>
      </c>
      <c r="Z65">
        <v>2.7650149447272718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5.6093139716024352</v>
      </c>
      <c r="AG65">
        <v>28.877756770400005</v>
      </c>
      <c r="AH65">
        <v>0</v>
      </c>
      <c r="AI65">
        <v>0</v>
      </c>
      <c r="AJ65">
        <v>0</v>
      </c>
      <c r="AK65">
        <v>22.656944391962178</v>
      </c>
      <c r="AL65">
        <v>50.219516999999996</v>
      </c>
      <c r="AM65">
        <v>6.7010549161290314</v>
      </c>
      <c r="AN65">
        <v>0</v>
      </c>
      <c r="AO65">
        <v>0</v>
      </c>
      <c r="AP65">
        <v>0</v>
      </c>
      <c r="AQ65">
        <v>16.781027229999999</v>
      </c>
      <c r="AR65">
        <v>14.981470399999994</v>
      </c>
      <c r="AS65">
        <v>11.408348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767.39110251741431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270.34186667955589</v>
      </c>
      <c r="L66">
        <v>5.0199827181744414</v>
      </c>
      <c r="M66">
        <v>35.139133458275793</v>
      </c>
      <c r="N66">
        <v>50.094255278148012</v>
      </c>
      <c r="O66">
        <v>70.759502783584594</v>
      </c>
      <c r="P66">
        <v>22.608369756161508</v>
      </c>
      <c r="Q66">
        <v>2.6049140682414693</v>
      </c>
      <c r="R66">
        <v>9.6495673053241582</v>
      </c>
      <c r="S66">
        <v>6.1791874704545444</v>
      </c>
      <c r="T66">
        <v>0</v>
      </c>
      <c r="U66">
        <v>49.970795236814766</v>
      </c>
      <c r="V66">
        <v>2.7998224570673709</v>
      </c>
      <c r="W66">
        <v>19.674866774380718</v>
      </c>
      <c r="X66">
        <v>62.548390906410155</v>
      </c>
      <c r="Y66">
        <v>0</v>
      </c>
      <c r="Z66">
        <v>2.7650149447272718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5.6093139716024352</v>
      </c>
      <c r="AG66">
        <v>28.877756770400005</v>
      </c>
      <c r="AH66">
        <v>9.9187977939598717</v>
      </c>
      <c r="AI66">
        <v>0</v>
      </c>
      <c r="AJ66">
        <v>0</v>
      </c>
      <c r="AK66">
        <v>22.656944391962178</v>
      </c>
      <c r="AL66">
        <v>50.219516999999996</v>
      </c>
      <c r="AM66">
        <v>6.7010549161290314</v>
      </c>
      <c r="AN66">
        <v>0</v>
      </c>
      <c r="AO66">
        <v>0</v>
      </c>
      <c r="AP66">
        <v>0</v>
      </c>
      <c r="AQ66">
        <v>16.781027229999999</v>
      </c>
      <c r="AR66">
        <v>14.981470399999994</v>
      </c>
      <c r="AS66">
        <v>11.408348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777.30990031137424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270.39057869777139</v>
      </c>
      <c r="L67">
        <v>5.0200434089162176</v>
      </c>
      <c r="M67">
        <v>35.139133458275793</v>
      </c>
      <c r="N67">
        <v>50.094255278148012</v>
      </c>
      <c r="O67">
        <v>70.759502783584594</v>
      </c>
      <c r="P67">
        <v>22.608369756161508</v>
      </c>
      <c r="Q67">
        <v>2.6049140682414693</v>
      </c>
      <c r="R67">
        <v>17.974572981636058</v>
      </c>
      <c r="S67">
        <v>6.1791874704545444</v>
      </c>
      <c r="T67">
        <v>0</v>
      </c>
      <c r="U67">
        <v>49.970795236814766</v>
      </c>
      <c r="V67">
        <v>3.8314459128440368</v>
      </c>
      <c r="W67">
        <v>19.674866774380718</v>
      </c>
      <c r="X67">
        <v>62.548390906410155</v>
      </c>
      <c r="Y67">
        <v>0</v>
      </c>
      <c r="Z67">
        <v>2.7650149447272718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5.6093139716024352</v>
      </c>
      <c r="AG67">
        <v>28.877756770400005</v>
      </c>
      <c r="AH67">
        <v>9.9187977939598717</v>
      </c>
      <c r="AI67">
        <v>0</v>
      </c>
      <c r="AJ67">
        <v>0</v>
      </c>
      <c r="AK67">
        <v>22.656944391962178</v>
      </c>
      <c r="AL67">
        <v>50.219516999999996</v>
      </c>
      <c r="AM67">
        <v>6.7010549161290314</v>
      </c>
      <c r="AN67">
        <v>0</v>
      </c>
      <c r="AO67">
        <v>0</v>
      </c>
      <c r="AP67">
        <v>0</v>
      </c>
      <c r="AQ67">
        <v>16.781027229999999</v>
      </c>
      <c r="AR67">
        <v>14.981470399999994</v>
      </c>
      <c r="AS67">
        <v>11.408348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786.71530215242001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270.39057869777139</v>
      </c>
      <c r="L68">
        <v>9.0997426600320885</v>
      </c>
      <c r="M68">
        <v>35.139133458275793</v>
      </c>
      <c r="N68">
        <v>50.094255278148012</v>
      </c>
      <c r="O68">
        <v>70.759502783584594</v>
      </c>
      <c r="P68">
        <v>22.608369756161508</v>
      </c>
      <c r="Q68">
        <v>4.6290672054507347</v>
      </c>
      <c r="R68">
        <v>17.974572981636058</v>
      </c>
      <c r="S68">
        <v>10.540972754166665</v>
      </c>
      <c r="T68">
        <v>0</v>
      </c>
      <c r="U68">
        <v>49.970795236814766</v>
      </c>
      <c r="V68">
        <v>3.8314459128440368</v>
      </c>
      <c r="W68">
        <v>19.674866774380718</v>
      </c>
      <c r="X68">
        <v>62.548390906410155</v>
      </c>
      <c r="Y68">
        <v>0</v>
      </c>
      <c r="Z68">
        <v>2.7650149447272718</v>
      </c>
      <c r="AA68">
        <v>0</v>
      </c>
      <c r="AB68">
        <v>0</v>
      </c>
      <c r="AC68">
        <v>0</v>
      </c>
      <c r="AD68">
        <v>0</v>
      </c>
      <c r="AE68">
        <v>6.9878971800467662</v>
      </c>
      <c r="AF68">
        <v>5.6093139716024352</v>
      </c>
      <c r="AG68">
        <v>28.877756770400005</v>
      </c>
      <c r="AH68">
        <v>9.9187977939598717</v>
      </c>
      <c r="AI68">
        <v>0</v>
      </c>
      <c r="AJ68">
        <v>0</v>
      </c>
      <c r="AK68">
        <v>22.656944391962178</v>
      </c>
      <c r="AL68">
        <v>50.219516999999996</v>
      </c>
      <c r="AM68">
        <v>6.7010549161290314</v>
      </c>
      <c r="AN68">
        <v>0</v>
      </c>
      <c r="AO68">
        <v>0</v>
      </c>
      <c r="AP68">
        <v>0</v>
      </c>
      <c r="AQ68">
        <v>16.781027229999999</v>
      </c>
      <c r="AR68">
        <v>14.981470399999994</v>
      </c>
      <c r="AS68">
        <v>11.408348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804.16883700450398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304.12847576224522</v>
      </c>
      <c r="L69">
        <v>9.0998517824979519</v>
      </c>
      <c r="M69">
        <v>35.139133458275793</v>
      </c>
      <c r="N69">
        <v>50.094255278148012</v>
      </c>
      <c r="O69">
        <v>70.759502783584594</v>
      </c>
      <c r="P69">
        <v>22.608369756161508</v>
      </c>
      <c r="Q69">
        <v>4.6266798298755187</v>
      </c>
      <c r="R69">
        <v>17.974572981636058</v>
      </c>
      <c r="S69">
        <v>11.189561506413092</v>
      </c>
      <c r="T69">
        <v>0</v>
      </c>
      <c r="U69">
        <v>51.579429179355955</v>
      </c>
      <c r="V69">
        <v>3.8314459128440368</v>
      </c>
      <c r="W69">
        <v>19.674866774380718</v>
      </c>
      <c r="X69">
        <v>62.548390906410155</v>
      </c>
      <c r="Y69">
        <v>0</v>
      </c>
      <c r="Z69">
        <v>2.7650149447272718</v>
      </c>
      <c r="AA69">
        <v>0</v>
      </c>
      <c r="AB69">
        <v>0</v>
      </c>
      <c r="AC69">
        <v>0</v>
      </c>
      <c r="AD69">
        <v>0</v>
      </c>
      <c r="AE69">
        <v>6.9878971800467662</v>
      </c>
      <c r="AF69">
        <v>5.6093139716024352</v>
      </c>
      <c r="AG69">
        <v>28.877756770400005</v>
      </c>
      <c r="AH69">
        <v>19.837595587919743</v>
      </c>
      <c r="AI69">
        <v>0</v>
      </c>
      <c r="AJ69">
        <v>0</v>
      </c>
      <c r="AK69">
        <v>22.656944391962178</v>
      </c>
      <c r="AL69">
        <v>18.413822899999996</v>
      </c>
      <c r="AM69">
        <v>6.7010549161290314</v>
      </c>
      <c r="AN69">
        <v>0</v>
      </c>
      <c r="AO69">
        <v>0</v>
      </c>
      <c r="AP69">
        <v>0</v>
      </c>
      <c r="AQ69">
        <v>16.781027229999999</v>
      </c>
      <c r="AR69">
        <v>14.981470399999994</v>
      </c>
      <c r="AS69">
        <v>11.408348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818.27478220461592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345.65118543795876</v>
      </c>
      <c r="L70">
        <v>9.0998580175587644</v>
      </c>
      <c r="M70">
        <v>35.139133458275793</v>
      </c>
      <c r="N70">
        <v>50.094255278148012</v>
      </c>
      <c r="O70">
        <v>70.759502783584594</v>
      </c>
      <c r="P70">
        <v>22.608369756161508</v>
      </c>
      <c r="Q70">
        <v>4.6266798298755187</v>
      </c>
      <c r="R70">
        <v>17.974572981636058</v>
      </c>
      <c r="S70">
        <v>11.189561506413092</v>
      </c>
      <c r="T70">
        <v>0</v>
      </c>
      <c r="U70">
        <v>53.602784257650384</v>
      </c>
      <c r="V70">
        <v>3.8314459128440368</v>
      </c>
      <c r="W70">
        <v>19.674866774380718</v>
      </c>
      <c r="X70">
        <v>62.548390906410155</v>
      </c>
      <c r="Y70">
        <v>0</v>
      </c>
      <c r="Z70">
        <v>2.7650149447272718</v>
      </c>
      <c r="AA70">
        <v>5.9581468088607608</v>
      </c>
      <c r="AB70">
        <v>1.4130093597899471</v>
      </c>
      <c r="AC70">
        <v>0</v>
      </c>
      <c r="AD70">
        <v>0</v>
      </c>
      <c r="AE70">
        <v>6.9878971800467662</v>
      </c>
      <c r="AF70">
        <v>5.6093139716024352</v>
      </c>
      <c r="AG70">
        <v>28.877756770400005</v>
      </c>
      <c r="AH70">
        <v>19.837595587919743</v>
      </c>
      <c r="AI70">
        <v>0</v>
      </c>
      <c r="AJ70">
        <v>0</v>
      </c>
      <c r="AK70">
        <v>22.656944391962178</v>
      </c>
      <c r="AL70">
        <v>18.413822899999996</v>
      </c>
      <c r="AM70">
        <v>6.7010549161290314</v>
      </c>
      <c r="AN70">
        <v>0</v>
      </c>
      <c r="AO70">
        <v>0</v>
      </c>
      <c r="AP70">
        <v>0</v>
      </c>
      <c r="AQ70">
        <v>25.171540498412696</v>
      </c>
      <c r="AR70">
        <v>14.981470399999994</v>
      </c>
      <c r="AS70">
        <v>11.408348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877.58252263074814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385.22950013627695</v>
      </c>
      <c r="L71">
        <v>9.0998637492160377</v>
      </c>
      <c r="M71">
        <v>35.139133458275793</v>
      </c>
      <c r="N71">
        <v>50.094255278148012</v>
      </c>
      <c r="O71">
        <v>70.759502783584594</v>
      </c>
      <c r="P71">
        <v>22.608369756161508</v>
      </c>
      <c r="Q71">
        <v>4.6266798298755187</v>
      </c>
      <c r="R71">
        <v>17.974572981636058</v>
      </c>
      <c r="S71">
        <v>11.189561506413092</v>
      </c>
      <c r="T71">
        <v>0</v>
      </c>
      <c r="U71">
        <v>54.938507542440597</v>
      </c>
      <c r="V71">
        <v>3.8314459128440368</v>
      </c>
      <c r="W71">
        <v>19.674866774380718</v>
      </c>
      <c r="X71">
        <v>62.548390906410155</v>
      </c>
      <c r="Y71">
        <v>0</v>
      </c>
      <c r="Z71">
        <v>2.7650149447272718</v>
      </c>
      <c r="AA71">
        <v>11.916293617721522</v>
      </c>
      <c r="AB71">
        <v>5.5842127228807188</v>
      </c>
      <c r="AC71">
        <v>0</v>
      </c>
      <c r="AD71">
        <v>0</v>
      </c>
      <c r="AE71">
        <v>6.9878971800467662</v>
      </c>
      <c r="AF71">
        <v>5.6093139716024352</v>
      </c>
      <c r="AG71">
        <v>28.877756770400005</v>
      </c>
      <c r="AH71">
        <v>29.756393381879612</v>
      </c>
      <c r="AI71">
        <v>0</v>
      </c>
      <c r="AJ71">
        <v>0</v>
      </c>
      <c r="AK71">
        <v>22.656944391962178</v>
      </c>
      <c r="AL71">
        <v>18.413822899999996</v>
      </c>
      <c r="AM71">
        <v>6.7010549161290314</v>
      </c>
      <c r="AN71">
        <v>0</v>
      </c>
      <c r="AO71">
        <v>0</v>
      </c>
      <c r="AP71">
        <v>0</v>
      </c>
      <c r="AQ71">
        <v>25.171540498412696</v>
      </c>
      <c r="AR71">
        <v>14.981470399999994</v>
      </c>
      <c r="AS71">
        <v>11.408348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938.54471431142531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430.60804634823393</v>
      </c>
      <c r="L72">
        <v>9.0997732086065568</v>
      </c>
      <c r="M72">
        <v>35.139133458275793</v>
      </c>
      <c r="N72">
        <v>50.094255278148012</v>
      </c>
      <c r="O72">
        <v>70.759502783584594</v>
      </c>
      <c r="P72">
        <v>22.608369756161508</v>
      </c>
      <c r="Q72">
        <v>4.6266798298755187</v>
      </c>
      <c r="R72">
        <v>17.974572981636058</v>
      </c>
      <c r="S72">
        <v>11.189561506413092</v>
      </c>
      <c r="T72">
        <v>0</v>
      </c>
      <c r="U72">
        <v>55.908080856468217</v>
      </c>
      <c r="V72">
        <v>3.8314459128440368</v>
      </c>
      <c r="W72">
        <v>19.674866774380718</v>
      </c>
      <c r="X72">
        <v>62.548390906410155</v>
      </c>
      <c r="Y72">
        <v>0</v>
      </c>
      <c r="Z72">
        <v>2.7650149447272718</v>
      </c>
      <c r="AA72">
        <v>17.874440426582282</v>
      </c>
      <c r="AB72">
        <v>5.5842127228807188</v>
      </c>
      <c r="AC72">
        <v>4.1040317508245634</v>
      </c>
      <c r="AD72">
        <v>0</v>
      </c>
      <c r="AE72">
        <v>6.9878971800467662</v>
      </c>
      <c r="AF72">
        <v>5.6093139716024352</v>
      </c>
      <c r="AG72">
        <v>28.877756770400005</v>
      </c>
      <c r="AH72">
        <v>29.756393381879612</v>
      </c>
      <c r="AI72">
        <v>0</v>
      </c>
      <c r="AJ72">
        <v>0</v>
      </c>
      <c r="AK72">
        <v>22.656944391962178</v>
      </c>
      <c r="AL72">
        <v>18.413822899999996</v>
      </c>
      <c r="AM72">
        <v>6.7010549161290314</v>
      </c>
      <c r="AN72">
        <v>0</v>
      </c>
      <c r="AO72">
        <v>0</v>
      </c>
      <c r="AP72">
        <v>0</v>
      </c>
      <c r="AQ72">
        <v>25.171540498412696</v>
      </c>
      <c r="AR72">
        <v>14.981470399999994</v>
      </c>
      <c r="AS72">
        <v>11.408348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994.95492185648573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479.84824675029307</v>
      </c>
      <c r="L73">
        <v>9.0997732086065568</v>
      </c>
      <c r="M73">
        <v>35.139133458275793</v>
      </c>
      <c r="N73">
        <v>50.094255278148012</v>
      </c>
      <c r="O73">
        <v>70.759502783584594</v>
      </c>
      <c r="P73">
        <v>22.608369756161508</v>
      </c>
      <c r="Q73">
        <v>4.6266798298755187</v>
      </c>
      <c r="R73">
        <v>17.974572981636058</v>
      </c>
      <c r="S73">
        <v>11.189561506413092</v>
      </c>
      <c r="T73">
        <v>0</v>
      </c>
      <c r="U73">
        <v>56.869137969277318</v>
      </c>
      <c r="V73">
        <v>3.8314459128440368</v>
      </c>
      <c r="W73">
        <v>19.674866774380718</v>
      </c>
      <c r="X73">
        <v>62.548390906410155</v>
      </c>
      <c r="Y73">
        <v>0</v>
      </c>
      <c r="Z73">
        <v>2.7650149447272718</v>
      </c>
      <c r="AA73">
        <v>17.874440426582282</v>
      </c>
      <c r="AB73">
        <v>11.168425006601646</v>
      </c>
      <c r="AC73">
        <v>8.208063062431286</v>
      </c>
      <c r="AD73">
        <v>3.3610986000000009</v>
      </c>
      <c r="AE73">
        <v>6.9878971800467662</v>
      </c>
      <c r="AF73">
        <v>11.218627250000003</v>
      </c>
      <c r="AG73">
        <v>28.877756770400005</v>
      </c>
      <c r="AH73">
        <v>39.675191175839487</v>
      </c>
      <c r="AI73">
        <v>0</v>
      </c>
      <c r="AJ73">
        <v>0</v>
      </c>
      <c r="AK73">
        <v>22.656944391962178</v>
      </c>
      <c r="AL73">
        <v>9.206911449999998</v>
      </c>
      <c r="AM73">
        <v>6.7010549161290314</v>
      </c>
      <c r="AN73">
        <v>0</v>
      </c>
      <c r="AO73">
        <v>0</v>
      </c>
      <c r="AP73">
        <v>0</v>
      </c>
      <c r="AQ73">
        <v>25.171540498412696</v>
      </c>
      <c r="AR73">
        <v>14.981470399999994</v>
      </c>
      <c r="AS73">
        <v>10.26751328783824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1063.3858864768772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489.413340886669</v>
      </c>
      <c r="L74">
        <v>9.0997732086065568</v>
      </c>
      <c r="M74">
        <v>35.139133458275793</v>
      </c>
      <c r="N74">
        <v>50.094255278148012</v>
      </c>
      <c r="O74">
        <v>70.759502783584594</v>
      </c>
      <c r="P74">
        <v>22.608369756161508</v>
      </c>
      <c r="Q74">
        <v>4.6266798298755187</v>
      </c>
      <c r="R74">
        <v>17.974572981636058</v>
      </c>
      <c r="S74">
        <v>11.189561506413092</v>
      </c>
      <c r="T74">
        <v>0</v>
      </c>
      <c r="U74">
        <v>57.838711337556099</v>
      </c>
      <c r="V74">
        <v>3.8314459128440368</v>
      </c>
      <c r="W74">
        <v>19.674866774380718</v>
      </c>
      <c r="X74">
        <v>62.548390906410155</v>
      </c>
      <c r="Y74">
        <v>0</v>
      </c>
      <c r="Z74">
        <v>8.295045273363634</v>
      </c>
      <c r="AA74">
        <v>17.874440426582282</v>
      </c>
      <c r="AB74">
        <v>16.752637729482366</v>
      </c>
      <c r="AC74">
        <v>12.324514576174021</v>
      </c>
      <c r="AD74">
        <v>7.7305268239212728</v>
      </c>
      <c r="AE74">
        <v>13.975793920888544</v>
      </c>
      <c r="AF74">
        <v>16.827940528397569</v>
      </c>
      <c r="AG74">
        <v>28.877756770400005</v>
      </c>
      <c r="AH74">
        <v>39.675191175839487</v>
      </c>
      <c r="AI74">
        <v>0</v>
      </c>
      <c r="AJ74">
        <v>0</v>
      </c>
      <c r="AK74">
        <v>22.656944391962178</v>
      </c>
      <c r="AL74">
        <v>9.206911449999998</v>
      </c>
      <c r="AM74">
        <v>6.7010549161290314</v>
      </c>
      <c r="AN74">
        <v>0</v>
      </c>
      <c r="AO74">
        <v>0</v>
      </c>
      <c r="AP74">
        <v>0</v>
      </c>
      <c r="AQ74">
        <v>33.562054459999999</v>
      </c>
      <c r="AR74">
        <v>14.981470399999994</v>
      </c>
      <c r="AS74">
        <v>10.26751328783824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1114.5084007515397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489.413340886669</v>
      </c>
      <c r="L75">
        <v>9.099873927963479</v>
      </c>
      <c r="M75">
        <v>35.139133458275793</v>
      </c>
      <c r="N75">
        <v>50.094255278148012</v>
      </c>
      <c r="O75">
        <v>70.759502783584594</v>
      </c>
      <c r="P75">
        <v>22.608369756161508</v>
      </c>
      <c r="Q75">
        <v>4.6266798298755187</v>
      </c>
      <c r="R75">
        <v>17.974572981636058</v>
      </c>
      <c r="S75">
        <v>11.189561506413092</v>
      </c>
      <c r="T75">
        <v>0</v>
      </c>
      <c r="U75">
        <v>58.799768335771581</v>
      </c>
      <c r="V75">
        <v>3.8314459128440368</v>
      </c>
      <c r="W75">
        <v>19.674866774380718</v>
      </c>
      <c r="X75">
        <v>62.548390906410155</v>
      </c>
      <c r="Y75">
        <v>0</v>
      </c>
      <c r="Z75">
        <v>8.295045273363634</v>
      </c>
      <c r="AA75">
        <v>17.874440426582282</v>
      </c>
      <c r="AB75">
        <v>16.752637729482366</v>
      </c>
      <c r="AC75">
        <v>12.324514576174021</v>
      </c>
      <c r="AD75">
        <v>11.622678838455718</v>
      </c>
      <c r="AE75">
        <v>13.975793920888544</v>
      </c>
      <c r="AF75">
        <v>16.827940528397569</v>
      </c>
      <c r="AG75">
        <v>28.877756770400005</v>
      </c>
      <c r="AH75">
        <v>39.675191175839487</v>
      </c>
      <c r="AI75">
        <v>0</v>
      </c>
      <c r="AJ75">
        <v>0</v>
      </c>
      <c r="AK75">
        <v>22.656944391962178</v>
      </c>
      <c r="AL75">
        <v>9.206911449999998</v>
      </c>
      <c r="AM75">
        <v>6.7010549161290314</v>
      </c>
      <c r="AN75">
        <v>0</v>
      </c>
      <c r="AO75">
        <v>0</v>
      </c>
      <c r="AP75">
        <v>0</v>
      </c>
      <c r="AQ75">
        <v>33.562054459999999</v>
      </c>
      <c r="AR75">
        <v>14.981470399999994</v>
      </c>
      <c r="AS75">
        <v>10.26751328783824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1119.3617104836467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489.413340886669</v>
      </c>
      <c r="L76">
        <v>9.0998826916015698</v>
      </c>
      <c r="M76">
        <v>35.139133458275793</v>
      </c>
      <c r="N76">
        <v>50.094255278148012</v>
      </c>
      <c r="O76">
        <v>70.759502783584594</v>
      </c>
      <c r="P76">
        <v>22.608369756161508</v>
      </c>
      <c r="Q76">
        <v>4.6266798298755187</v>
      </c>
      <c r="R76">
        <v>17.54875358108108</v>
      </c>
      <c r="S76">
        <v>11.189561506413092</v>
      </c>
      <c r="T76">
        <v>0</v>
      </c>
      <c r="U76">
        <v>59.798162955154268</v>
      </c>
      <c r="V76">
        <v>3.8314459128440368</v>
      </c>
      <c r="W76">
        <v>19.674866774380718</v>
      </c>
      <c r="X76">
        <v>62.548390906410155</v>
      </c>
      <c r="Y76">
        <v>0</v>
      </c>
      <c r="Z76">
        <v>8.295045273363634</v>
      </c>
      <c r="AA76">
        <v>17.874440426582282</v>
      </c>
      <c r="AB76">
        <v>16.752637729482366</v>
      </c>
      <c r="AC76">
        <v>12.324514576174021</v>
      </c>
      <c r="AD76">
        <v>11.622678838455718</v>
      </c>
      <c r="AE76">
        <v>13.975793920888544</v>
      </c>
      <c r="AF76">
        <v>16.827940528397569</v>
      </c>
      <c r="AG76">
        <v>28.877756770400005</v>
      </c>
      <c r="AH76">
        <v>39.675191175839487</v>
      </c>
      <c r="AI76">
        <v>0</v>
      </c>
      <c r="AJ76">
        <v>0</v>
      </c>
      <c r="AK76">
        <v>22.656944391962178</v>
      </c>
      <c r="AL76">
        <v>9.206911449999998</v>
      </c>
      <c r="AM76">
        <v>6.7010549161290314</v>
      </c>
      <c r="AN76">
        <v>0</v>
      </c>
      <c r="AO76">
        <v>0</v>
      </c>
      <c r="AP76">
        <v>0</v>
      </c>
      <c r="AQ76">
        <v>33.562054459999999</v>
      </c>
      <c r="AR76">
        <v>14.981470399999994</v>
      </c>
      <c r="AS76">
        <v>10.26751328783824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1119.9342944661125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489.41360144350659</v>
      </c>
      <c r="L77">
        <v>9.0698768502839453</v>
      </c>
      <c r="M77">
        <v>35.139133458275793</v>
      </c>
      <c r="N77">
        <v>50.094255278148012</v>
      </c>
      <c r="O77">
        <v>70.759502783584594</v>
      </c>
      <c r="P77">
        <v>22.608369756161508</v>
      </c>
      <c r="Q77">
        <v>4.6259748193916348</v>
      </c>
      <c r="R77">
        <v>17.974572622374204</v>
      </c>
      <c r="S77">
        <v>11.109358176749703</v>
      </c>
      <c r="T77">
        <v>0</v>
      </c>
      <c r="U77">
        <v>59.970361166773841</v>
      </c>
      <c r="V77">
        <v>3.8314459128440368</v>
      </c>
      <c r="W77">
        <v>19.674866774380718</v>
      </c>
      <c r="X77">
        <v>62.548390906410155</v>
      </c>
      <c r="Y77">
        <v>0</v>
      </c>
      <c r="Z77">
        <v>8.295045273363634</v>
      </c>
      <c r="AA77">
        <v>17.874440426582282</v>
      </c>
      <c r="AB77">
        <v>16.752637729482366</v>
      </c>
      <c r="AC77">
        <v>12.324514576174021</v>
      </c>
      <c r="AD77">
        <v>11.622678838455718</v>
      </c>
      <c r="AE77">
        <v>13.975793920888544</v>
      </c>
      <c r="AF77">
        <v>16.827940528397569</v>
      </c>
      <c r="AG77">
        <v>28.877756770400005</v>
      </c>
      <c r="AH77">
        <v>39.675191175839487</v>
      </c>
      <c r="AI77">
        <v>0</v>
      </c>
      <c r="AJ77">
        <v>0</v>
      </c>
      <c r="AK77">
        <v>22.656944391962178</v>
      </c>
      <c r="AL77">
        <v>9.206911449999998</v>
      </c>
      <c r="AM77">
        <v>6.7010549161290314</v>
      </c>
      <c r="AN77">
        <v>0</v>
      </c>
      <c r="AO77">
        <v>0</v>
      </c>
      <c r="AP77">
        <v>0</v>
      </c>
      <c r="AQ77">
        <v>33.562054459999999</v>
      </c>
      <c r="AR77">
        <v>14.981470399999994</v>
      </c>
      <c r="AS77">
        <v>10.26751328783824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1120.4216580943978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489.41360144350659</v>
      </c>
      <c r="L78">
        <v>9.0900718278855894</v>
      </c>
      <c r="M78">
        <v>35.139133458275793</v>
      </c>
      <c r="N78">
        <v>50.094255278148012</v>
      </c>
      <c r="O78">
        <v>70.759502783584594</v>
      </c>
      <c r="P78">
        <v>22.608369756161508</v>
      </c>
      <c r="Q78">
        <v>4.6259748193916348</v>
      </c>
      <c r="R78">
        <v>17.974572622374204</v>
      </c>
      <c r="S78">
        <v>11.189842777864991</v>
      </c>
      <c r="T78">
        <v>0</v>
      </c>
      <c r="U78">
        <v>59.970361166773841</v>
      </c>
      <c r="V78">
        <v>3.8314459128440368</v>
      </c>
      <c r="W78">
        <v>19.674866774380718</v>
      </c>
      <c r="X78">
        <v>62.548390906410155</v>
      </c>
      <c r="Y78">
        <v>0</v>
      </c>
      <c r="Z78">
        <v>8.295045273363634</v>
      </c>
      <c r="AA78">
        <v>17.874440426582282</v>
      </c>
      <c r="AB78">
        <v>16.752637729482366</v>
      </c>
      <c r="AC78">
        <v>12.324514576174021</v>
      </c>
      <c r="AD78">
        <v>11.622678838455718</v>
      </c>
      <c r="AE78">
        <v>13.975793920888544</v>
      </c>
      <c r="AF78">
        <v>16.827940528397569</v>
      </c>
      <c r="AG78">
        <v>28.877756770400005</v>
      </c>
      <c r="AH78">
        <v>39.675191175839487</v>
      </c>
      <c r="AI78">
        <v>0</v>
      </c>
      <c r="AJ78">
        <v>0</v>
      </c>
      <c r="AK78">
        <v>22.656944391962178</v>
      </c>
      <c r="AL78">
        <v>9.206911449999998</v>
      </c>
      <c r="AM78">
        <v>6.7010549161290314</v>
      </c>
      <c r="AN78">
        <v>0</v>
      </c>
      <c r="AO78">
        <v>0</v>
      </c>
      <c r="AP78">
        <v>0</v>
      </c>
      <c r="AQ78">
        <v>33.562054459999999</v>
      </c>
      <c r="AR78">
        <v>14.981470399999994</v>
      </c>
      <c r="AS78">
        <v>10.26751328783824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1120.5223376731149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489.41360144350659</v>
      </c>
      <c r="L79">
        <v>9.0900718278855894</v>
      </c>
      <c r="M79">
        <v>35.139133458275793</v>
      </c>
      <c r="N79">
        <v>50.094255278148012</v>
      </c>
      <c r="O79">
        <v>70.759502783584594</v>
      </c>
      <c r="P79">
        <v>22.608369756161508</v>
      </c>
      <c r="Q79">
        <v>4.6259748193916348</v>
      </c>
      <c r="R79">
        <v>17.974572622374204</v>
      </c>
      <c r="S79">
        <v>11.189842777864991</v>
      </c>
      <c r="T79">
        <v>0</v>
      </c>
      <c r="U79">
        <v>59.970361166773841</v>
      </c>
      <c r="V79">
        <v>3.8314459128440368</v>
      </c>
      <c r="W79">
        <v>19.674866774380718</v>
      </c>
      <c r="X79">
        <v>62.548390906410155</v>
      </c>
      <c r="Y79">
        <v>0</v>
      </c>
      <c r="Z79">
        <v>8.295045273363634</v>
      </c>
      <c r="AA79">
        <v>17.874440426582282</v>
      </c>
      <c r="AB79">
        <v>16.752637729482366</v>
      </c>
      <c r="AC79">
        <v>12.324514576174021</v>
      </c>
      <c r="AD79">
        <v>9.7471860717638155</v>
      </c>
      <c r="AE79">
        <v>13.975793920888544</v>
      </c>
      <c r="AF79">
        <v>16.827940528397569</v>
      </c>
      <c r="AG79">
        <v>28.877756770400005</v>
      </c>
      <c r="AH79">
        <v>39.675191175839487</v>
      </c>
      <c r="AI79">
        <v>0</v>
      </c>
      <c r="AJ79">
        <v>0</v>
      </c>
      <c r="AK79">
        <v>22.656944391962178</v>
      </c>
      <c r="AL79">
        <v>9.206911449999998</v>
      </c>
      <c r="AM79">
        <v>6.7010549161290314</v>
      </c>
      <c r="AN79">
        <v>0</v>
      </c>
      <c r="AO79">
        <v>0</v>
      </c>
      <c r="AP79">
        <v>0</v>
      </c>
      <c r="AQ79">
        <v>33.562054459999999</v>
      </c>
      <c r="AR79">
        <v>14.981470399999994</v>
      </c>
      <c r="AS79">
        <v>10.26751328783824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1118.646844906423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489.41360144350659</v>
      </c>
      <c r="L80">
        <v>9.0998040692640689</v>
      </c>
      <c r="M80">
        <v>35.139133458275793</v>
      </c>
      <c r="N80">
        <v>50.094255278148012</v>
      </c>
      <c r="O80">
        <v>70.759502783584594</v>
      </c>
      <c r="P80">
        <v>22.608369756161508</v>
      </c>
      <c r="Q80">
        <v>4.6259748193916348</v>
      </c>
      <c r="R80">
        <v>17.974572622374204</v>
      </c>
      <c r="S80">
        <v>11.189842777864991</v>
      </c>
      <c r="T80">
        <v>0</v>
      </c>
      <c r="U80">
        <v>59.970361166773841</v>
      </c>
      <c r="V80">
        <v>3.8314459128440368</v>
      </c>
      <c r="W80">
        <v>19.674866774380718</v>
      </c>
      <c r="X80">
        <v>62.548390906410155</v>
      </c>
      <c r="Y80">
        <v>0</v>
      </c>
      <c r="Z80">
        <v>2.7650149447272718</v>
      </c>
      <c r="AA80">
        <v>17.874440426582282</v>
      </c>
      <c r="AB80">
        <v>16.752637729482366</v>
      </c>
      <c r="AC80">
        <v>4.1040317508245634</v>
      </c>
      <c r="AD80">
        <v>3.3610986000000009</v>
      </c>
      <c r="AE80">
        <v>6.9878971800467662</v>
      </c>
      <c r="AF80">
        <v>11.284618967038542</v>
      </c>
      <c r="AG80">
        <v>28.877756770400005</v>
      </c>
      <c r="AH80">
        <v>39.675191175839487</v>
      </c>
      <c r="AI80">
        <v>0</v>
      </c>
      <c r="AJ80">
        <v>0</v>
      </c>
      <c r="AK80">
        <v>22.656944391962178</v>
      </c>
      <c r="AL80">
        <v>9.206911449999998</v>
      </c>
      <c r="AM80">
        <v>6.7010549161290314</v>
      </c>
      <c r="AN80">
        <v>0</v>
      </c>
      <c r="AO80">
        <v>0</v>
      </c>
      <c r="AP80">
        <v>0</v>
      </c>
      <c r="AQ80">
        <v>33.562054459999999</v>
      </c>
      <c r="AR80">
        <v>14.981470399999994</v>
      </c>
      <c r="AS80">
        <v>10.26751328783824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1085.9887582198508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489.41360144350659</v>
      </c>
      <c r="L81">
        <v>9.0998040692640689</v>
      </c>
      <c r="M81">
        <v>35.139133458275793</v>
      </c>
      <c r="N81">
        <v>50.094255278148012</v>
      </c>
      <c r="O81">
        <v>70.759502783584594</v>
      </c>
      <c r="P81">
        <v>22.450343392185996</v>
      </c>
      <c r="Q81">
        <v>4.6259748193916348</v>
      </c>
      <c r="R81">
        <v>17.974572622374204</v>
      </c>
      <c r="S81">
        <v>11.189842777864991</v>
      </c>
      <c r="T81">
        <v>0</v>
      </c>
      <c r="U81">
        <v>59.970361166773841</v>
      </c>
      <c r="V81">
        <v>3.8314459128440368</v>
      </c>
      <c r="W81">
        <v>19.674866774380718</v>
      </c>
      <c r="X81">
        <v>62.548390906410155</v>
      </c>
      <c r="Y81">
        <v>0</v>
      </c>
      <c r="Z81">
        <v>2.7650149447272718</v>
      </c>
      <c r="AA81">
        <v>17.874440426582282</v>
      </c>
      <c r="AB81">
        <v>16.752637729482366</v>
      </c>
      <c r="AC81">
        <v>0</v>
      </c>
      <c r="AD81">
        <v>0</v>
      </c>
      <c r="AE81">
        <v>6.9878971800467662</v>
      </c>
      <c r="AF81">
        <v>5.6093139716024352</v>
      </c>
      <c r="AG81">
        <v>28.877756770400005</v>
      </c>
      <c r="AH81">
        <v>29.756393381879612</v>
      </c>
      <c r="AI81">
        <v>0</v>
      </c>
      <c r="AJ81">
        <v>0</v>
      </c>
      <c r="AK81">
        <v>22.656944391962178</v>
      </c>
      <c r="AL81">
        <v>9.206911449999998</v>
      </c>
      <c r="AM81">
        <v>6.7010549161290314</v>
      </c>
      <c r="AN81">
        <v>0</v>
      </c>
      <c r="AO81">
        <v>0</v>
      </c>
      <c r="AP81">
        <v>0.10863800008285002</v>
      </c>
      <c r="AQ81">
        <v>25.171540498412696</v>
      </c>
      <c r="AR81">
        <v>14.981470399999994</v>
      </c>
      <c r="AS81">
        <v>11.97876557567648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1056.2008750419886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489.41360144350659</v>
      </c>
      <c r="L82">
        <v>9.0900718278855894</v>
      </c>
      <c r="M82">
        <v>35.139133458275793</v>
      </c>
      <c r="N82">
        <v>50.094255278148012</v>
      </c>
      <c r="O82">
        <v>70.759502783584594</v>
      </c>
      <c r="P82">
        <v>22.450343392185996</v>
      </c>
      <c r="Q82">
        <v>4.6259748193916348</v>
      </c>
      <c r="R82">
        <v>17.974572622374204</v>
      </c>
      <c r="S82">
        <v>11.189842777864991</v>
      </c>
      <c r="T82">
        <v>0</v>
      </c>
      <c r="U82">
        <v>59.970361166773841</v>
      </c>
      <c r="V82">
        <v>3.8314459128440368</v>
      </c>
      <c r="W82">
        <v>19.674866774380718</v>
      </c>
      <c r="X82">
        <v>62.548390906410155</v>
      </c>
      <c r="Y82">
        <v>0</v>
      </c>
      <c r="Z82">
        <v>2.7650149447272718</v>
      </c>
      <c r="AA82">
        <v>11.916293617721522</v>
      </c>
      <c r="AB82">
        <v>5.5842127228807188</v>
      </c>
      <c r="AC82">
        <v>0</v>
      </c>
      <c r="AD82">
        <v>0</v>
      </c>
      <c r="AE82">
        <v>6.9878971800467662</v>
      </c>
      <c r="AF82">
        <v>0</v>
      </c>
      <c r="AG82">
        <v>28.877756770400005</v>
      </c>
      <c r="AH82">
        <v>19.837595587919743</v>
      </c>
      <c r="AI82">
        <v>0</v>
      </c>
      <c r="AJ82">
        <v>0</v>
      </c>
      <c r="AK82">
        <v>22.656944391962178</v>
      </c>
      <c r="AL82">
        <v>9.206911449999998</v>
      </c>
      <c r="AM82">
        <v>6.7010549161290314</v>
      </c>
      <c r="AN82">
        <v>0</v>
      </c>
      <c r="AO82">
        <v>0</v>
      </c>
      <c r="AP82">
        <v>0.10863800008285002</v>
      </c>
      <c r="AQ82">
        <v>25.171540498412696</v>
      </c>
      <c r="AR82">
        <v>14.981470399999994</v>
      </c>
      <c r="AS82">
        <v>11.97876557567648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1023.5364592195854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489.41360144350659</v>
      </c>
      <c r="L83">
        <v>9.0900718278855894</v>
      </c>
      <c r="M83">
        <v>39.396924235708006</v>
      </c>
      <c r="N83">
        <v>50.094255278148012</v>
      </c>
      <c r="O83">
        <v>70.759502783584594</v>
      </c>
      <c r="P83">
        <v>22.450343392185996</v>
      </c>
      <c r="Q83">
        <v>4.6259748193916348</v>
      </c>
      <c r="R83">
        <v>17.974572622374204</v>
      </c>
      <c r="S83">
        <v>11.189842777864991</v>
      </c>
      <c r="T83">
        <v>0</v>
      </c>
      <c r="U83">
        <v>59.970361166773841</v>
      </c>
      <c r="V83">
        <v>3.8314459128440368</v>
      </c>
      <c r="W83">
        <v>19.674866774380718</v>
      </c>
      <c r="X83">
        <v>62.548390906410155</v>
      </c>
      <c r="Y83">
        <v>0</v>
      </c>
      <c r="Z83">
        <v>2.7650149447272718</v>
      </c>
      <c r="AA83">
        <v>11.916293617721522</v>
      </c>
      <c r="AB83">
        <v>0</v>
      </c>
      <c r="AC83">
        <v>0</v>
      </c>
      <c r="AD83">
        <v>0</v>
      </c>
      <c r="AE83">
        <v>6.9878971800467662</v>
      </c>
      <c r="AF83">
        <v>0</v>
      </c>
      <c r="AG83">
        <v>28.877756770400005</v>
      </c>
      <c r="AH83">
        <v>9.9187977939598717</v>
      </c>
      <c r="AI83">
        <v>0</v>
      </c>
      <c r="AJ83">
        <v>0</v>
      </c>
      <c r="AK83">
        <v>22.656944391962178</v>
      </c>
      <c r="AL83">
        <v>9.206911449999998</v>
      </c>
      <c r="AM83">
        <v>6.7010549161290314</v>
      </c>
      <c r="AN83">
        <v>0</v>
      </c>
      <c r="AO83">
        <v>0</v>
      </c>
      <c r="AP83">
        <v>0.10863800008285002</v>
      </c>
      <c r="AQ83">
        <v>16.781027229999999</v>
      </c>
      <c r="AR83">
        <v>14.981470399999994</v>
      </c>
      <c r="AS83">
        <v>12.549182712161763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1004.4711433482496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489.413340886669</v>
      </c>
      <c r="L84">
        <v>9.0997898404921962</v>
      </c>
      <c r="M84">
        <v>45.889832912977788</v>
      </c>
      <c r="N84">
        <v>50.094255278148012</v>
      </c>
      <c r="O84">
        <v>70.759502783584594</v>
      </c>
      <c r="P84">
        <v>22.450343392185996</v>
      </c>
      <c r="Q84">
        <v>4.6266798298755187</v>
      </c>
      <c r="R84">
        <v>17.974572622374204</v>
      </c>
      <c r="S84">
        <v>11.189842777864991</v>
      </c>
      <c r="T84">
        <v>0</v>
      </c>
      <c r="U84">
        <v>59.970361166773841</v>
      </c>
      <c r="V84">
        <v>3.8314459128440368</v>
      </c>
      <c r="W84">
        <v>19.674866774380718</v>
      </c>
      <c r="X84">
        <v>62.548390906410155</v>
      </c>
      <c r="Y84">
        <v>0</v>
      </c>
      <c r="Z84">
        <v>2.7650149447272718</v>
      </c>
      <c r="AA84">
        <v>11.916293617721522</v>
      </c>
      <c r="AB84">
        <v>0</v>
      </c>
      <c r="AC84">
        <v>0</v>
      </c>
      <c r="AD84">
        <v>0</v>
      </c>
      <c r="AE84">
        <v>6.9878971800467662</v>
      </c>
      <c r="AF84">
        <v>0</v>
      </c>
      <c r="AG84">
        <v>28.877756770400005</v>
      </c>
      <c r="AH84">
        <v>9.9187977939598717</v>
      </c>
      <c r="AI84">
        <v>0</v>
      </c>
      <c r="AJ84">
        <v>0</v>
      </c>
      <c r="AK84">
        <v>22.656944391962178</v>
      </c>
      <c r="AL84">
        <v>9.206911449999998</v>
      </c>
      <c r="AM84">
        <v>6.7010549161290314</v>
      </c>
      <c r="AN84">
        <v>0</v>
      </c>
      <c r="AO84">
        <v>0</v>
      </c>
      <c r="AP84">
        <v>0.10863800008285002</v>
      </c>
      <c r="AQ84">
        <v>16.781027229999999</v>
      </c>
      <c r="AR84">
        <v>14.981470399999994</v>
      </c>
      <c r="AS84">
        <v>12.549182712161763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1010.9742144917723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489.413340886669</v>
      </c>
      <c r="L85">
        <v>9.0997732086065568</v>
      </c>
      <c r="M85">
        <v>48.529133392857148</v>
      </c>
      <c r="N85">
        <v>50.094255278148012</v>
      </c>
      <c r="O85">
        <v>70.759502783584594</v>
      </c>
      <c r="P85">
        <v>22.450343392185996</v>
      </c>
      <c r="Q85">
        <v>4.6266798298755187</v>
      </c>
      <c r="R85">
        <v>17.974572622374204</v>
      </c>
      <c r="S85">
        <v>11.189842777864991</v>
      </c>
      <c r="T85">
        <v>0</v>
      </c>
      <c r="U85">
        <v>59.970361166773841</v>
      </c>
      <c r="V85">
        <v>3.8314459128440368</v>
      </c>
      <c r="W85">
        <v>19.674866774380718</v>
      </c>
      <c r="X85">
        <v>62.548390906410155</v>
      </c>
      <c r="Y85">
        <v>0</v>
      </c>
      <c r="Z85">
        <v>2.7650149447272718</v>
      </c>
      <c r="AA85">
        <v>11.916293617721522</v>
      </c>
      <c r="AB85">
        <v>0</v>
      </c>
      <c r="AC85">
        <v>0</v>
      </c>
      <c r="AD85">
        <v>0</v>
      </c>
      <c r="AE85">
        <v>6.9878971800467662</v>
      </c>
      <c r="AF85">
        <v>0</v>
      </c>
      <c r="AG85">
        <v>28.877756770400005</v>
      </c>
      <c r="AH85">
        <v>0</v>
      </c>
      <c r="AI85">
        <v>0</v>
      </c>
      <c r="AJ85">
        <v>0</v>
      </c>
      <c r="AK85">
        <v>22.656944391962178</v>
      </c>
      <c r="AL85">
        <v>9.206911449999998</v>
      </c>
      <c r="AM85">
        <v>6.7010549161290314</v>
      </c>
      <c r="AN85">
        <v>0</v>
      </c>
      <c r="AO85">
        <v>0</v>
      </c>
      <c r="AP85">
        <v>0.10863800008285002</v>
      </c>
      <c r="AQ85">
        <v>16.781027229999999</v>
      </c>
      <c r="AR85">
        <v>14.981470399999994</v>
      </c>
      <c r="AS85">
        <v>12.549182712161763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1003.6947005458061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489.413340886669</v>
      </c>
      <c r="L86">
        <v>8.919929591028005</v>
      </c>
      <c r="M86">
        <v>48.529133392857148</v>
      </c>
      <c r="N86">
        <v>50.094255278148012</v>
      </c>
      <c r="O86">
        <v>70.759502783584594</v>
      </c>
      <c r="P86">
        <v>22.450343392185996</v>
      </c>
      <c r="Q86">
        <v>4.6266798298755187</v>
      </c>
      <c r="R86">
        <v>17.974572622374204</v>
      </c>
      <c r="S86">
        <v>11.189842777864991</v>
      </c>
      <c r="T86">
        <v>0</v>
      </c>
      <c r="U86">
        <v>59.970361166773841</v>
      </c>
      <c r="V86">
        <v>3.8314459128440368</v>
      </c>
      <c r="W86">
        <v>19.674866774380718</v>
      </c>
      <c r="X86">
        <v>62.548390906410155</v>
      </c>
      <c r="Y86">
        <v>0</v>
      </c>
      <c r="Z86">
        <v>2.7650149447272718</v>
      </c>
      <c r="AA86">
        <v>11.916293617721522</v>
      </c>
      <c r="AB86">
        <v>0</v>
      </c>
      <c r="AC86">
        <v>0</v>
      </c>
      <c r="AD86">
        <v>0</v>
      </c>
      <c r="AE86">
        <v>6.9878971800467662</v>
      </c>
      <c r="AF86">
        <v>0</v>
      </c>
      <c r="AG86">
        <v>28.877756770400005</v>
      </c>
      <c r="AH86">
        <v>0</v>
      </c>
      <c r="AI86">
        <v>0</v>
      </c>
      <c r="AJ86">
        <v>0</v>
      </c>
      <c r="AK86">
        <v>22.656944391962178</v>
      </c>
      <c r="AL86">
        <v>9.206911449999998</v>
      </c>
      <c r="AM86">
        <v>6.7010549161290314</v>
      </c>
      <c r="AN86">
        <v>0</v>
      </c>
      <c r="AO86">
        <v>0</v>
      </c>
      <c r="AP86">
        <v>0.10863800008285002</v>
      </c>
      <c r="AQ86">
        <v>16.781027229999999</v>
      </c>
      <c r="AR86">
        <v>14.981470399999994</v>
      </c>
      <c r="AS86">
        <v>12.549182712161763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1003.5148569282275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489.413340886669</v>
      </c>
      <c r="L87">
        <v>8.0899361511165502</v>
      </c>
      <c r="M87">
        <v>48.529133392857148</v>
      </c>
      <c r="N87">
        <v>50.094255278148012</v>
      </c>
      <c r="O87">
        <v>70.759502783584594</v>
      </c>
      <c r="P87">
        <v>22.450343392185996</v>
      </c>
      <c r="Q87">
        <v>4.6247319578844266</v>
      </c>
      <c r="R87">
        <v>17.974639770062609</v>
      </c>
      <c r="S87">
        <v>11.18858714175375</v>
      </c>
      <c r="T87">
        <v>0</v>
      </c>
      <c r="U87">
        <v>59.970361166773841</v>
      </c>
      <c r="V87">
        <v>3.8314459128440368</v>
      </c>
      <c r="W87">
        <v>19.674866774380718</v>
      </c>
      <c r="X87">
        <v>62.548390906410155</v>
      </c>
      <c r="Y87">
        <v>0</v>
      </c>
      <c r="Z87">
        <v>2.7650149447272718</v>
      </c>
      <c r="AA87">
        <v>11.916293617721522</v>
      </c>
      <c r="AB87">
        <v>0</v>
      </c>
      <c r="AC87">
        <v>0</v>
      </c>
      <c r="AD87">
        <v>0</v>
      </c>
      <c r="AE87">
        <v>6.9878971800467662</v>
      </c>
      <c r="AF87">
        <v>0</v>
      </c>
      <c r="AG87">
        <v>28.877756770400005</v>
      </c>
      <c r="AH87">
        <v>0</v>
      </c>
      <c r="AI87">
        <v>0</v>
      </c>
      <c r="AJ87">
        <v>0</v>
      </c>
      <c r="AK87">
        <v>22.656944391962178</v>
      </c>
      <c r="AL87">
        <v>18.413822899999996</v>
      </c>
      <c r="AM87">
        <v>6.7010549161290314</v>
      </c>
      <c r="AN87">
        <v>0</v>
      </c>
      <c r="AO87">
        <v>0</v>
      </c>
      <c r="AP87">
        <v>0.27159521980115992</v>
      </c>
      <c r="AQ87">
        <v>16.781027229999999</v>
      </c>
      <c r="AR87">
        <v>14.981470399999994</v>
      </c>
      <c r="AS87">
        <v>12.549182712161763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1012.0515957976204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489.413340886669</v>
      </c>
      <c r="L88">
        <v>7.9199255287594763</v>
      </c>
      <c r="M88">
        <v>48.529133392857148</v>
      </c>
      <c r="N88">
        <v>50.094255278148012</v>
      </c>
      <c r="O88">
        <v>70.759502783584594</v>
      </c>
      <c r="P88">
        <v>22.450343392185996</v>
      </c>
      <c r="Q88">
        <v>4.6259748193916348</v>
      </c>
      <c r="R88">
        <v>17.974572622374204</v>
      </c>
      <c r="S88">
        <v>11.189842777864991</v>
      </c>
      <c r="T88">
        <v>0</v>
      </c>
      <c r="U88">
        <v>59.970361166773841</v>
      </c>
      <c r="V88">
        <v>3.8314459128440368</v>
      </c>
      <c r="W88">
        <v>19.674866774380718</v>
      </c>
      <c r="X88">
        <v>62.548390906410155</v>
      </c>
      <c r="Y88">
        <v>0</v>
      </c>
      <c r="Z88">
        <v>2.7650149447272718</v>
      </c>
      <c r="AA88">
        <v>5.9581468088607608</v>
      </c>
      <c r="AB88">
        <v>0</v>
      </c>
      <c r="AC88">
        <v>0</v>
      </c>
      <c r="AD88">
        <v>0</v>
      </c>
      <c r="AE88">
        <v>6.9878971800467662</v>
      </c>
      <c r="AF88">
        <v>0</v>
      </c>
      <c r="AG88">
        <v>28.877756770400005</v>
      </c>
      <c r="AH88">
        <v>0</v>
      </c>
      <c r="AI88">
        <v>0</v>
      </c>
      <c r="AJ88">
        <v>0</v>
      </c>
      <c r="AK88">
        <v>22.656944391962178</v>
      </c>
      <c r="AL88">
        <v>18.413822899999996</v>
      </c>
      <c r="AM88">
        <v>6.7010549161290314</v>
      </c>
      <c r="AN88">
        <v>0</v>
      </c>
      <c r="AO88">
        <v>0</v>
      </c>
      <c r="AP88">
        <v>0.27159521980115992</v>
      </c>
      <c r="AQ88">
        <v>8.3483502299999994</v>
      </c>
      <c r="AR88">
        <v>14.981470399999994</v>
      </c>
      <c r="AS88">
        <v>12.549182712161763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997.49319271633271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489.413340886669</v>
      </c>
      <c r="L89">
        <v>6.1700365729644862</v>
      </c>
      <c r="M89">
        <v>48.529133392857148</v>
      </c>
      <c r="N89">
        <v>50.094255278148012</v>
      </c>
      <c r="O89">
        <v>70.759502783584594</v>
      </c>
      <c r="P89">
        <v>22.450343392185996</v>
      </c>
      <c r="Q89">
        <v>4.6259748193916348</v>
      </c>
      <c r="R89">
        <v>17.974572622374204</v>
      </c>
      <c r="S89">
        <v>11.189842777864991</v>
      </c>
      <c r="T89">
        <v>0</v>
      </c>
      <c r="U89">
        <v>59.970361166773841</v>
      </c>
      <c r="V89">
        <v>3.8314459128440368</v>
      </c>
      <c r="W89">
        <v>19.674866774380718</v>
      </c>
      <c r="X89">
        <v>62.548390906410155</v>
      </c>
      <c r="Y89">
        <v>0</v>
      </c>
      <c r="Z89">
        <v>2.7650149447272718</v>
      </c>
      <c r="AA89">
        <v>4.254862169620254</v>
      </c>
      <c r="AB89">
        <v>0</v>
      </c>
      <c r="AC89">
        <v>0</v>
      </c>
      <c r="AD89">
        <v>0</v>
      </c>
      <c r="AE89">
        <v>6.9878971800467662</v>
      </c>
      <c r="AF89">
        <v>0</v>
      </c>
      <c r="AG89">
        <v>28.877756770400005</v>
      </c>
      <c r="AH89">
        <v>0</v>
      </c>
      <c r="AI89">
        <v>0</v>
      </c>
      <c r="AJ89">
        <v>0</v>
      </c>
      <c r="AK89">
        <v>22.656944391962178</v>
      </c>
      <c r="AL89">
        <v>18.413822899999996</v>
      </c>
      <c r="AM89">
        <v>6.7010549161290314</v>
      </c>
      <c r="AN89">
        <v>0</v>
      </c>
      <c r="AO89">
        <v>0</v>
      </c>
      <c r="AP89">
        <v>0.27159521980115992</v>
      </c>
      <c r="AQ89">
        <v>8.3483502299999994</v>
      </c>
      <c r="AR89">
        <v>14.981470399999994</v>
      </c>
      <c r="AS89">
        <v>12.549182712161763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994.04001912129741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489.413340886669</v>
      </c>
      <c r="L90">
        <v>6.1700365729644862</v>
      </c>
      <c r="M90">
        <v>48.529133392857148</v>
      </c>
      <c r="N90">
        <v>50.094255278148012</v>
      </c>
      <c r="O90">
        <v>70.759502783584594</v>
      </c>
      <c r="P90">
        <v>22.450343392185996</v>
      </c>
      <c r="Q90">
        <v>4.6244003301178989</v>
      </c>
      <c r="R90">
        <v>17.974639770062609</v>
      </c>
      <c r="S90">
        <v>11.18858714175375</v>
      </c>
      <c r="T90">
        <v>0</v>
      </c>
      <c r="U90">
        <v>59.970361166773841</v>
      </c>
      <c r="V90">
        <v>3.8314459128440368</v>
      </c>
      <c r="W90">
        <v>19.674866774380718</v>
      </c>
      <c r="X90">
        <v>62.548390906410155</v>
      </c>
      <c r="Y90">
        <v>0</v>
      </c>
      <c r="Z90">
        <v>2.7650149447272718</v>
      </c>
      <c r="AA90">
        <v>0</v>
      </c>
      <c r="AB90">
        <v>0</v>
      </c>
      <c r="AC90">
        <v>0</v>
      </c>
      <c r="AD90">
        <v>0</v>
      </c>
      <c r="AE90">
        <v>6.9878971800467662</v>
      </c>
      <c r="AF90">
        <v>0</v>
      </c>
      <c r="AG90">
        <v>28.877756770400005</v>
      </c>
      <c r="AH90">
        <v>0</v>
      </c>
      <c r="AI90">
        <v>0</v>
      </c>
      <c r="AJ90">
        <v>0</v>
      </c>
      <c r="AK90">
        <v>22.656944391962178</v>
      </c>
      <c r="AL90">
        <v>18.413822899999996</v>
      </c>
      <c r="AM90">
        <v>6.7010549161290314</v>
      </c>
      <c r="AN90">
        <v>0</v>
      </c>
      <c r="AO90">
        <v>0</v>
      </c>
      <c r="AP90">
        <v>0.27159521980115992</v>
      </c>
      <c r="AQ90">
        <v>8.3483502299999994</v>
      </c>
      <c r="AR90">
        <v>14.981470399999994</v>
      </c>
      <c r="AS90">
        <v>12.549182712161763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989.78239397398033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439.99937453950059</v>
      </c>
      <c r="L91">
        <v>6.0599806667324625</v>
      </c>
      <c r="M91">
        <v>52.796923235294116</v>
      </c>
      <c r="N91">
        <v>50.094255278148012</v>
      </c>
      <c r="O91">
        <v>70.759502783584594</v>
      </c>
      <c r="P91">
        <v>23.749835584469228</v>
      </c>
      <c r="Q91">
        <v>4.6266798298755187</v>
      </c>
      <c r="R91">
        <v>17.361115027573994</v>
      </c>
      <c r="S91">
        <v>10.959091132665332</v>
      </c>
      <c r="T91">
        <v>0</v>
      </c>
      <c r="U91">
        <v>59.970361166773841</v>
      </c>
      <c r="V91">
        <v>3.8314459128440368</v>
      </c>
      <c r="W91">
        <v>19.674866774380718</v>
      </c>
      <c r="X91">
        <v>62.548390906410155</v>
      </c>
      <c r="Y91">
        <v>0</v>
      </c>
      <c r="Z91">
        <v>5.5300303286363626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28.877756770400005</v>
      </c>
      <c r="AH91">
        <v>0</v>
      </c>
      <c r="AI91">
        <v>0</v>
      </c>
      <c r="AJ91">
        <v>0</v>
      </c>
      <c r="AK91">
        <v>22.656944391962178</v>
      </c>
      <c r="AL91">
        <v>18.413822899999996</v>
      </c>
      <c r="AM91">
        <v>6.7010549161290314</v>
      </c>
      <c r="AN91">
        <v>0</v>
      </c>
      <c r="AO91">
        <v>0</v>
      </c>
      <c r="AP91">
        <v>0.27159521980115992</v>
      </c>
      <c r="AQ91">
        <v>0</v>
      </c>
      <c r="AR91">
        <v>14.981470399999994</v>
      </c>
      <c r="AS91">
        <v>12.549182712161763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932.41368047734306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399.71145984332082</v>
      </c>
      <c r="L92">
        <v>6.0599796995181086</v>
      </c>
      <c r="M92">
        <v>55.208015489893278</v>
      </c>
      <c r="N92">
        <v>50.094255278148012</v>
      </c>
      <c r="O92">
        <v>70.759502783584594</v>
      </c>
      <c r="P92">
        <v>23.749838331268073</v>
      </c>
      <c r="Q92">
        <v>4.6266798298755187</v>
      </c>
      <c r="R92">
        <v>17.974572622374204</v>
      </c>
      <c r="S92">
        <v>11.189842777864991</v>
      </c>
      <c r="T92">
        <v>0</v>
      </c>
      <c r="U92">
        <v>59.970361166773841</v>
      </c>
      <c r="V92">
        <v>3.8314459128440368</v>
      </c>
      <c r="W92">
        <v>19.674866774380718</v>
      </c>
      <c r="X92">
        <v>62.548390906410155</v>
      </c>
      <c r="Y92">
        <v>0</v>
      </c>
      <c r="Z92">
        <v>5.5300303286363626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28.877756770400005</v>
      </c>
      <c r="AH92">
        <v>0</v>
      </c>
      <c r="AI92">
        <v>0</v>
      </c>
      <c r="AJ92">
        <v>0</v>
      </c>
      <c r="AK92">
        <v>22.656944391962178</v>
      </c>
      <c r="AL92">
        <v>18.413822899999996</v>
      </c>
      <c r="AM92">
        <v>6.7010549161290314</v>
      </c>
      <c r="AN92">
        <v>0</v>
      </c>
      <c r="AO92">
        <v>0</v>
      </c>
      <c r="AP92">
        <v>0.27159521980115992</v>
      </c>
      <c r="AQ92">
        <v>0</v>
      </c>
      <c r="AR92">
        <v>14.981470399999994</v>
      </c>
      <c r="AS92">
        <v>12.549182712161763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895.38106905534687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402.60859779508451</v>
      </c>
      <c r="L93">
        <v>6.0599796995181086</v>
      </c>
      <c r="M93">
        <v>55.212599340866291</v>
      </c>
      <c r="N93">
        <v>50.094255278148012</v>
      </c>
      <c r="O93">
        <v>70.759502783584594</v>
      </c>
      <c r="P93">
        <v>23.749838331268073</v>
      </c>
      <c r="Q93">
        <v>4.6266798298755187</v>
      </c>
      <c r="R93">
        <v>18.143034417938928</v>
      </c>
      <c r="S93">
        <v>11.267633936170212</v>
      </c>
      <c r="T93">
        <v>0</v>
      </c>
      <c r="U93">
        <v>59.970361166773841</v>
      </c>
      <c r="V93">
        <v>3.8314459128440368</v>
      </c>
      <c r="W93">
        <v>19.674866774380718</v>
      </c>
      <c r="X93">
        <v>62.548390906410155</v>
      </c>
      <c r="Y93">
        <v>0</v>
      </c>
      <c r="Z93">
        <v>5.5300303286363626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28.877756770400005</v>
      </c>
      <c r="AH93">
        <v>0</v>
      </c>
      <c r="AI93">
        <v>0</v>
      </c>
      <c r="AJ93">
        <v>0</v>
      </c>
      <c r="AK93">
        <v>22.656944391962178</v>
      </c>
      <c r="AL93">
        <v>18.413822899999996</v>
      </c>
      <c r="AM93">
        <v>6.7010549161290314</v>
      </c>
      <c r="AN93">
        <v>0</v>
      </c>
      <c r="AO93">
        <v>0</v>
      </c>
      <c r="AP93">
        <v>0.27159521980115992</v>
      </c>
      <c r="AQ93">
        <v>0</v>
      </c>
      <c r="AR93">
        <v>14.981470399999994</v>
      </c>
      <c r="AS93">
        <v>12.549182712161763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898.52904381195356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402.96673932920663</v>
      </c>
      <c r="L94">
        <v>6.0599786304306313</v>
      </c>
      <c r="M94">
        <v>55.212599340866291</v>
      </c>
      <c r="N94">
        <v>50.094255278148012</v>
      </c>
      <c r="O94">
        <v>70.759502783584594</v>
      </c>
      <c r="P94">
        <v>23.749838331268073</v>
      </c>
      <c r="Q94">
        <v>4.6266798298755187</v>
      </c>
      <c r="R94">
        <v>17.977528430498214</v>
      </c>
      <c r="S94">
        <v>11.189901163970267</v>
      </c>
      <c r="T94">
        <v>0</v>
      </c>
      <c r="U94">
        <v>59.970361166773841</v>
      </c>
      <c r="V94">
        <v>3.8314459128440368</v>
      </c>
      <c r="W94">
        <v>19.674866774380718</v>
      </c>
      <c r="X94">
        <v>62.548390906410155</v>
      </c>
      <c r="Y94">
        <v>0</v>
      </c>
      <c r="Z94">
        <v>5.5300303286363626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28.877756770400005</v>
      </c>
      <c r="AH94">
        <v>0</v>
      </c>
      <c r="AI94">
        <v>0</v>
      </c>
      <c r="AJ94">
        <v>0</v>
      </c>
      <c r="AK94">
        <v>22.656944391962178</v>
      </c>
      <c r="AL94">
        <v>18.413822899999996</v>
      </c>
      <c r="AM94">
        <v>6.7010549161290314</v>
      </c>
      <c r="AN94">
        <v>0</v>
      </c>
      <c r="AO94">
        <v>0</v>
      </c>
      <c r="AP94">
        <v>0.27159521980115992</v>
      </c>
      <c r="AQ94">
        <v>0</v>
      </c>
      <c r="AR94">
        <v>14.981470399999994</v>
      </c>
      <c r="AS94">
        <v>12.549182712161763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898.64394551734745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400.67779426099668</v>
      </c>
      <c r="L95">
        <v>6.0600362803643435</v>
      </c>
      <c r="M95">
        <v>59.379227165869032</v>
      </c>
      <c r="N95">
        <v>50.094255278148012</v>
      </c>
      <c r="O95">
        <v>70.759502783584594</v>
      </c>
      <c r="P95">
        <v>23.749838331268073</v>
      </c>
      <c r="Q95">
        <v>4.6266798298755187</v>
      </c>
      <c r="R95">
        <v>17.977528430498214</v>
      </c>
      <c r="S95">
        <v>11.189901163970267</v>
      </c>
      <c r="T95">
        <v>0</v>
      </c>
      <c r="U95">
        <v>59.970361166773841</v>
      </c>
      <c r="V95">
        <v>3.8314459128440368</v>
      </c>
      <c r="W95">
        <v>19.674866774380718</v>
      </c>
      <c r="X95">
        <v>62.548390906410155</v>
      </c>
      <c r="Y95">
        <v>0</v>
      </c>
      <c r="Z95">
        <v>5.5300303286363626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28.877756770400005</v>
      </c>
      <c r="AH95">
        <v>0</v>
      </c>
      <c r="AI95">
        <v>0</v>
      </c>
      <c r="AJ95">
        <v>0</v>
      </c>
      <c r="AK95">
        <v>22.656944391962178</v>
      </c>
      <c r="AL95">
        <v>18.413822899999996</v>
      </c>
      <c r="AM95">
        <v>6.7010549161290314</v>
      </c>
      <c r="AN95">
        <v>0</v>
      </c>
      <c r="AO95">
        <v>0</v>
      </c>
      <c r="AP95">
        <v>0.27159521980115992</v>
      </c>
      <c r="AQ95">
        <v>0</v>
      </c>
      <c r="AR95">
        <v>14.981470399999994</v>
      </c>
      <c r="AS95">
        <v>12.549182712161763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900.52168592407395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373.65080290951289</v>
      </c>
      <c r="L96">
        <v>6.0599464620912027</v>
      </c>
      <c r="M96">
        <v>61.566645291005287</v>
      </c>
      <c r="N96">
        <v>50.094255278148012</v>
      </c>
      <c r="O96">
        <v>70.759502783584594</v>
      </c>
      <c r="P96">
        <v>23.749838331268073</v>
      </c>
      <c r="Q96">
        <v>4.6266798298755187</v>
      </c>
      <c r="R96">
        <v>17.977528430498214</v>
      </c>
      <c r="S96">
        <v>11.189901163970267</v>
      </c>
      <c r="T96">
        <v>0</v>
      </c>
      <c r="U96">
        <v>59.970361166773841</v>
      </c>
      <c r="V96">
        <v>3.8314459128440368</v>
      </c>
      <c r="W96">
        <v>19.674866774380718</v>
      </c>
      <c r="X96">
        <v>62.548390906410155</v>
      </c>
      <c r="Y96">
        <v>0</v>
      </c>
      <c r="Z96">
        <v>5.5300303286363626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28.877756770400005</v>
      </c>
      <c r="AH96">
        <v>0</v>
      </c>
      <c r="AI96">
        <v>0</v>
      </c>
      <c r="AJ96">
        <v>0</v>
      </c>
      <c r="AK96">
        <v>22.656944391962178</v>
      </c>
      <c r="AL96">
        <v>18.413822899999996</v>
      </c>
      <c r="AM96">
        <v>6.7010549161290314</v>
      </c>
      <c r="AN96">
        <v>0</v>
      </c>
      <c r="AO96">
        <v>0</v>
      </c>
      <c r="AP96">
        <v>0.27159521980115992</v>
      </c>
      <c r="AQ96">
        <v>0</v>
      </c>
      <c r="AR96">
        <v>14.981470399999994</v>
      </c>
      <c r="AS96">
        <v>12.549182712161763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875.68202287945326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350.47128178919525</v>
      </c>
      <c r="L97">
        <v>6.0600407145162816</v>
      </c>
      <c r="M97">
        <v>61.567227513227508</v>
      </c>
      <c r="N97">
        <v>50.094255278148012</v>
      </c>
      <c r="O97">
        <v>70.759502783584594</v>
      </c>
      <c r="P97">
        <v>23.749838331268073</v>
      </c>
      <c r="Q97">
        <v>4.6266798298755187</v>
      </c>
      <c r="R97">
        <v>17.977528430498214</v>
      </c>
      <c r="S97">
        <v>11.189901163970267</v>
      </c>
      <c r="T97">
        <v>0</v>
      </c>
      <c r="U97">
        <v>59.970361166773841</v>
      </c>
      <c r="V97">
        <v>3.8314459128440368</v>
      </c>
      <c r="W97">
        <v>19.674866774380718</v>
      </c>
      <c r="X97">
        <v>62.548390906410155</v>
      </c>
      <c r="Y97">
        <v>0</v>
      </c>
      <c r="Z97">
        <v>5.5300303286363626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28.877756770400005</v>
      </c>
      <c r="AH97">
        <v>0</v>
      </c>
      <c r="AI97">
        <v>0</v>
      </c>
      <c r="AJ97">
        <v>0</v>
      </c>
      <c r="AK97">
        <v>22.656944391962178</v>
      </c>
      <c r="AL97">
        <v>18.413822899999996</v>
      </c>
      <c r="AM97">
        <v>6.7010549161290314</v>
      </c>
      <c r="AN97">
        <v>0</v>
      </c>
      <c r="AO97">
        <v>0</v>
      </c>
      <c r="AP97">
        <v>2.8245893197183096</v>
      </c>
      <c r="AQ97">
        <v>0</v>
      </c>
      <c r="AR97">
        <v>14.981470399999994</v>
      </c>
      <c r="AS97">
        <v>9.1266785756764808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851.63366819721477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326.34117090848207</v>
      </c>
      <c r="L98">
        <v>6.0599430873539211</v>
      </c>
      <c r="M98">
        <v>61.567227513227508</v>
      </c>
      <c r="N98">
        <v>50.094255278148012</v>
      </c>
      <c r="O98">
        <v>70.759502783584594</v>
      </c>
      <c r="P98">
        <v>23.749838331268073</v>
      </c>
      <c r="Q98">
        <v>4.6266798298755187</v>
      </c>
      <c r="R98">
        <v>17.977528430498214</v>
      </c>
      <c r="S98">
        <v>11.189901163970267</v>
      </c>
      <c r="T98">
        <v>0</v>
      </c>
      <c r="U98">
        <v>59.970361166773841</v>
      </c>
      <c r="V98">
        <v>3.8314459128440368</v>
      </c>
      <c r="W98">
        <v>19.674866774380718</v>
      </c>
      <c r="X98">
        <v>62.548390906410155</v>
      </c>
      <c r="Y98">
        <v>0</v>
      </c>
      <c r="Z98">
        <v>5.5300303286363626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28.877756770400005</v>
      </c>
      <c r="AH98">
        <v>0</v>
      </c>
      <c r="AI98">
        <v>0</v>
      </c>
      <c r="AJ98">
        <v>0</v>
      </c>
      <c r="AK98">
        <v>22.656944391962178</v>
      </c>
      <c r="AL98">
        <v>18.413822899999996</v>
      </c>
      <c r="AM98">
        <v>6.7010549161290314</v>
      </c>
      <c r="AN98">
        <v>0</v>
      </c>
      <c r="AO98">
        <v>0</v>
      </c>
      <c r="AP98">
        <v>2.8245893197183096</v>
      </c>
      <c r="AQ98">
        <v>0</v>
      </c>
      <c r="AR98">
        <v>14.981470399999994</v>
      </c>
      <c r="AS98">
        <v>9.1266785756764808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827.50345968933925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9.0523904509909627</v>
      </c>
      <c r="L99">
        <f t="shared" si="2"/>
        <v>0.18169026873529079</v>
      </c>
      <c r="M99">
        <f t="shared" si="2"/>
        <v>1.1107363801766739</v>
      </c>
      <c r="N99">
        <f t="shared" si="2"/>
        <v>1.2022621266755522</v>
      </c>
      <c r="O99">
        <f t="shared" si="2"/>
        <v>1.6982280668060343</v>
      </c>
      <c r="P99">
        <f t="shared" si="2"/>
        <v>0.55312394675992804</v>
      </c>
      <c r="Q99">
        <f t="shared" si="2"/>
        <v>9.6942268750247459E-2</v>
      </c>
      <c r="R99">
        <f t="shared" si="2"/>
        <v>0.38455669625081934</v>
      </c>
      <c r="S99">
        <f t="shared" si="2"/>
        <v>0.23343746100683477</v>
      </c>
      <c r="T99">
        <f t="shared" si="2"/>
        <v>0</v>
      </c>
      <c r="U99">
        <f t="shared" si="2"/>
        <v>1.2666887534331188</v>
      </c>
      <c r="V99">
        <f t="shared" si="2"/>
        <v>8.8435905534166262E-2</v>
      </c>
      <c r="W99">
        <f t="shared" si="2"/>
        <v>0.46123826784843164</v>
      </c>
      <c r="X99">
        <f t="shared" si="2"/>
        <v>1.4733708814151254</v>
      </c>
      <c r="Y99">
        <f t="shared" si="2"/>
        <v>0</v>
      </c>
      <c r="Z99">
        <f t="shared" si="2"/>
        <v>0.1175131419582274</v>
      </c>
      <c r="AA99">
        <f t="shared" si="2"/>
        <v>0.13065340863512662</v>
      </c>
      <c r="AB99">
        <f t="shared" si="2"/>
        <v>9.7034171734208544E-2</v>
      </c>
      <c r="AC99">
        <f t="shared" si="2"/>
        <v>5.5441685838601359E-2</v>
      </c>
      <c r="AD99">
        <f t="shared" si="2"/>
        <v>3.9814453545306591E-2</v>
      </c>
      <c r="AE99">
        <f t="shared" si="2"/>
        <v>0.14499886516835545</v>
      </c>
      <c r="AF99">
        <f t="shared" si="2"/>
        <v>0.16128426941379312</v>
      </c>
      <c r="AG99">
        <f t="shared" si="2"/>
        <v>0.69306616248960118</v>
      </c>
      <c r="AH99">
        <f t="shared" si="2"/>
        <v>0.26503670214899683</v>
      </c>
      <c r="AI99">
        <f t="shared" si="2"/>
        <v>0</v>
      </c>
      <c r="AJ99">
        <f t="shared" si="2"/>
        <v>0</v>
      </c>
      <c r="AK99">
        <f t="shared" si="2"/>
        <v>0.54376666540709295</v>
      </c>
      <c r="AL99">
        <f t="shared" si="2"/>
        <v>0.49194201861250014</v>
      </c>
      <c r="AM99">
        <f t="shared" si="2"/>
        <v>0.16082531798709648</v>
      </c>
      <c r="AN99">
        <f t="shared" si="2"/>
        <v>0</v>
      </c>
      <c r="AO99">
        <f t="shared" si="2"/>
        <v>0</v>
      </c>
      <c r="AP99">
        <f t="shared" si="2"/>
        <v>8.9354795693040567E-3</v>
      </c>
      <c r="AQ99">
        <f t="shared" si="2"/>
        <v>0.26426955624710319</v>
      </c>
      <c r="AR99">
        <f t="shared" si="2"/>
        <v>0.36283248625000025</v>
      </c>
      <c r="AS99">
        <f t="shared" si="2"/>
        <v>0.28127282044067814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21.62178867982918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96.720100219780221</v>
      </c>
      <c r="L3">
        <v>62.981411941493015</v>
      </c>
      <c r="M3">
        <v>0</v>
      </c>
      <c r="N3">
        <v>28.962460228691683</v>
      </c>
      <c r="O3">
        <v>48.639658216415413</v>
      </c>
      <c r="P3">
        <v>60.091869852123708</v>
      </c>
      <c r="Q3">
        <v>2.676950679725759</v>
      </c>
      <c r="R3">
        <v>10.396860693698093</v>
      </c>
      <c r="S3">
        <v>6.0065934873310809</v>
      </c>
      <c r="T3">
        <v>0</v>
      </c>
      <c r="U3">
        <v>266.29423781491704</v>
      </c>
      <c r="V3">
        <v>2.3810936847710331</v>
      </c>
      <c r="W3">
        <v>11.377031701852266</v>
      </c>
      <c r="X3">
        <v>36.179069272484725</v>
      </c>
      <c r="Y3">
        <v>0</v>
      </c>
      <c r="Z3">
        <v>3.1982829099999996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13.100705377698977</v>
      </c>
      <c r="AL3">
        <v>6.2682191000000014</v>
      </c>
      <c r="AM3">
        <v>3.8759432774193554</v>
      </c>
      <c r="AN3">
        <v>0</v>
      </c>
      <c r="AO3">
        <v>0</v>
      </c>
      <c r="AP3">
        <v>1.382022932973654</v>
      </c>
      <c r="AQ3">
        <v>0</v>
      </c>
      <c r="AR3">
        <v>10.016869399999999</v>
      </c>
      <c r="AS3">
        <v>5.2785817016057104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675.82796249298167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86.897222151186568</v>
      </c>
      <c r="L4">
        <v>62.981411941493015</v>
      </c>
      <c r="M4">
        <v>0</v>
      </c>
      <c r="N4">
        <v>28.962460228691683</v>
      </c>
      <c r="O4">
        <v>48.639658216415413</v>
      </c>
      <c r="P4">
        <v>60.092344625072165</v>
      </c>
      <c r="Q4">
        <v>2.676950679725759</v>
      </c>
      <c r="R4">
        <v>10.396860693698093</v>
      </c>
      <c r="S4">
        <v>6.4699090949764511</v>
      </c>
      <c r="T4">
        <v>0</v>
      </c>
      <c r="U4">
        <v>266.29423781491704</v>
      </c>
      <c r="V4">
        <v>2.3810936847710331</v>
      </c>
      <c r="W4">
        <v>11.377031701852266</v>
      </c>
      <c r="X4">
        <v>36.179069272484725</v>
      </c>
      <c r="Y4">
        <v>0</v>
      </c>
      <c r="Z4">
        <v>3.1982829099999996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13.100705377698977</v>
      </c>
      <c r="AL4">
        <v>6.2682191000000014</v>
      </c>
      <c r="AM4">
        <v>3.8759432774193554</v>
      </c>
      <c r="AN4">
        <v>0</v>
      </c>
      <c r="AO4">
        <v>0</v>
      </c>
      <c r="AP4">
        <v>1.382022932973654</v>
      </c>
      <c r="AQ4">
        <v>0</v>
      </c>
      <c r="AR4">
        <v>10.016869399999999</v>
      </c>
      <c r="AS4">
        <v>5.2785817016057104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666.46887480498185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86.890569591210649</v>
      </c>
      <c r="L5">
        <v>62.981411941493015</v>
      </c>
      <c r="M5">
        <v>0</v>
      </c>
      <c r="N5">
        <v>28.962460228691683</v>
      </c>
      <c r="O5">
        <v>48.639658216415413</v>
      </c>
      <c r="P5">
        <v>60.092344625072165</v>
      </c>
      <c r="Q5">
        <v>2.676950679725759</v>
      </c>
      <c r="R5">
        <v>10.396860693698093</v>
      </c>
      <c r="S5">
        <v>6.4699090949764511</v>
      </c>
      <c r="T5">
        <v>0</v>
      </c>
      <c r="U5">
        <v>266.29423781491704</v>
      </c>
      <c r="V5">
        <v>2.3810936847710331</v>
      </c>
      <c r="W5">
        <v>11.377031701852266</v>
      </c>
      <c r="X5">
        <v>36.179069272484725</v>
      </c>
      <c r="Y5">
        <v>0</v>
      </c>
      <c r="Z5">
        <v>3.1982829099999996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13.100705377698977</v>
      </c>
      <c r="AL5">
        <v>6.2682191000000014</v>
      </c>
      <c r="AM5">
        <v>3.8759432774193554</v>
      </c>
      <c r="AN5">
        <v>0</v>
      </c>
      <c r="AO5">
        <v>0</v>
      </c>
      <c r="AP5">
        <v>1.382022932973654</v>
      </c>
      <c r="AQ5">
        <v>0</v>
      </c>
      <c r="AR5">
        <v>8.3925122000000005</v>
      </c>
      <c r="AS5">
        <v>5.9384043508028546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665.49768769420314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86.890599969618307</v>
      </c>
      <c r="L6">
        <v>62.981411941493015</v>
      </c>
      <c r="M6">
        <v>0</v>
      </c>
      <c r="N6">
        <v>28.962460228691683</v>
      </c>
      <c r="O6">
        <v>48.639658216415413</v>
      </c>
      <c r="P6">
        <v>60.092344625072165</v>
      </c>
      <c r="Q6">
        <v>2.676950679725759</v>
      </c>
      <c r="R6">
        <v>10.396860693698093</v>
      </c>
      <c r="S6">
        <v>6.4699090949764511</v>
      </c>
      <c r="T6">
        <v>0</v>
      </c>
      <c r="U6">
        <v>266.29423781491704</v>
      </c>
      <c r="V6">
        <v>2.3810936847710331</v>
      </c>
      <c r="W6">
        <v>11.377031701852266</v>
      </c>
      <c r="X6">
        <v>36.179069272484725</v>
      </c>
      <c r="Y6">
        <v>0</v>
      </c>
      <c r="Z6">
        <v>3.1982829099999996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13.100705377698977</v>
      </c>
      <c r="AL6">
        <v>6.2682191000000014</v>
      </c>
      <c r="AM6">
        <v>3.8759432774193554</v>
      </c>
      <c r="AN6">
        <v>0</v>
      </c>
      <c r="AO6">
        <v>0</v>
      </c>
      <c r="AP6">
        <v>1.382022932973654</v>
      </c>
      <c r="AQ6">
        <v>0</v>
      </c>
      <c r="AR6">
        <v>8.3925122000000005</v>
      </c>
      <c r="AS6">
        <v>5.9384043508028546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665.49771807261084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86.890599969618307</v>
      </c>
      <c r="L7">
        <v>34.840000000000003</v>
      </c>
      <c r="M7">
        <v>0</v>
      </c>
      <c r="N7">
        <v>28.962460228691683</v>
      </c>
      <c r="O7">
        <v>48.639658216415413</v>
      </c>
      <c r="P7">
        <v>60.092344625072165</v>
      </c>
      <c r="Q7">
        <v>2.7090604897466832</v>
      </c>
      <c r="R7">
        <v>10.396860693698093</v>
      </c>
      <c r="S7">
        <v>6.5914226182254199</v>
      </c>
      <c r="T7">
        <v>0</v>
      </c>
      <c r="U7">
        <v>266.29423781491704</v>
      </c>
      <c r="V7">
        <v>2.3810936847710331</v>
      </c>
      <c r="W7">
        <v>11.377031701852266</v>
      </c>
      <c r="X7">
        <v>36.179069272484725</v>
      </c>
      <c r="Y7">
        <v>0</v>
      </c>
      <c r="Z7">
        <v>3.1982829099999996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13.100705377698977</v>
      </c>
      <c r="AL7">
        <v>6.2682191000000014</v>
      </c>
      <c r="AM7">
        <v>3.8759432774193554</v>
      </c>
      <c r="AN7">
        <v>0</v>
      </c>
      <c r="AO7">
        <v>0</v>
      </c>
      <c r="AP7">
        <v>0</v>
      </c>
      <c r="AQ7">
        <v>0</v>
      </c>
      <c r="AR7">
        <v>8.3925122000000005</v>
      </c>
      <c r="AS7">
        <v>7.9838547919268512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638.17335697253804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86.890599969618307</v>
      </c>
      <c r="L8">
        <v>34.840000000000003</v>
      </c>
      <c r="M8">
        <v>0</v>
      </c>
      <c r="N8">
        <v>28.962460228691683</v>
      </c>
      <c r="O8">
        <v>48.639658216415413</v>
      </c>
      <c r="P8">
        <v>60.092344625072165</v>
      </c>
      <c r="Q8">
        <v>2.6763504224664225</v>
      </c>
      <c r="R8">
        <v>10.396860693698093</v>
      </c>
      <c r="S8">
        <v>6.4683988652941169</v>
      </c>
      <c r="T8">
        <v>0</v>
      </c>
      <c r="U8">
        <v>266.29423781491704</v>
      </c>
      <c r="V8">
        <v>2.3810936847710331</v>
      </c>
      <c r="W8">
        <v>11.377031701852266</v>
      </c>
      <c r="X8">
        <v>36.179069272484725</v>
      </c>
      <c r="Y8">
        <v>0</v>
      </c>
      <c r="Z8">
        <v>3.1982829099999996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13.100705377698977</v>
      </c>
      <c r="AL8">
        <v>6.2682191000000014</v>
      </c>
      <c r="AM8">
        <v>3.8759432774193554</v>
      </c>
      <c r="AN8">
        <v>0</v>
      </c>
      <c r="AO8">
        <v>0</v>
      </c>
      <c r="AP8">
        <v>0</v>
      </c>
      <c r="AQ8">
        <v>0</v>
      </c>
      <c r="AR8">
        <v>8.3925122000000005</v>
      </c>
      <c r="AS8">
        <v>7.9838547919268512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638.01762315232656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86.890599969618307</v>
      </c>
      <c r="L9">
        <v>34.840000000000003</v>
      </c>
      <c r="M9">
        <v>0</v>
      </c>
      <c r="N9">
        <v>28.962460228691683</v>
      </c>
      <c r="O9">
        <v>48.639658216415413</v>
      </c>
      <c r="P9">
        <v>60.092344625072165</v>
      </c>
      <c r="Q9">
        <v>1.9311299461641993</v>
      </c>
      <c r="R9">
        <v>5.8714238205242122</v>
      </c>
      <c r="S9">
        <v>3.8589136205698402</v>
      </c>
      <c r="T9">
        <v>0</v>
      </c>
      <c r="U9">
        <v>266.29423781491704</v>
      </c>
      <c r="V9">
        <v>2.3810936847710331</v>
      </c>
      <c r="W9">
        <v>11.377031701852266</v>
      </c>
      <c r="X9">
        <v>36.179069272484725</v>
      </c>
      <c r="Y9">
        <v>0</v>
      </c>
      <c r="Z9">
        <v>3.1982829099999996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13.100705377698977</v>
      </c>
      <c r="AL9">
        <v>6.2682191000000014</v>
      </c>
      <c r="AM9">
        <v>3.8759432774193554</v>
      </c>
      <c r="AN9">
        <v>0</v>
      </c>
      <c r="AO9">
        <v>0</v>
      </c>
      <c r="AP9">
        <v>0</v>
      </c>
      <c r="AQ9">
        <v>0</v>
      </c>
      <c r="AR9">
        <v>8.3925122000000005</v>
      </c>
      <c r="AS9">
        <v>7.9838547919268512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630.13748055812619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86.890599969618307</v>
      </c>
      <c r="L10">
        <v>34.840000000000003</v>
      </c>
      <c r="M10">
        <v>0</v>
      </c>
      <c r="N10">
        <v>28.962460228691683</v>
      </c>
      <c r="O10">
        <v>48.639658216415413</v>
      </c>
      <c r="P10">
        <v>60.092344625072165</v>
      </c>
      <c r="Q10">
        <v>1.9311299461641993</v>
      </c>
      <c r="R10">
        <v>5.8714238205242122</v>
      </c>
      <c r="S10">
        <v>3.8589136205698402</v>
      </c>
      <c r="T10">
        <v>0</v>
      </c>
      <c r="U10">
        <v>266.29423781491704</v>
      </c>
      <c r="V10">
        <v>2.3810936847710331</v>
      </c>
      <c r="W10">
        <v>11.377031701852266</v>
      </c>
      <c r="X10">
        <v>36.179069272484725</v>
      </c>
      <c r="Y10">
        <v>0</v>
      </c>
      <c r="Z10">
        <v>3.1982829099999996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13.100705377698977</v>
      </c>
      <c r="AL10">
        <v>6.2682191000000014</v>
      </c>
      <c r="AM10">
        <v>3.8759432774193554</v>
      </c>
      <c r="AN10">
        <v>0</v>
      </c>
      <c r="AO10">
        <v>0</v>
      </c>
      <c r="AP10">
        <v>0</v>
      </c>
      <c r="AQ10">
        <v>0</v>
      </c>
      <c r="AR10">
        <v>8.3925122000000005</v>
      </c>
      <c r="AS10">
        <v>7.9838547919268512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630.13748055812619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86.890599969618307</v>
      </c>
      <c r="L11">
        <v>34.840000000000003</v>
      </c>
      <c r="M11">
        <v>0</v>
      </c>
      <c r="N11">
        <v>28.962460228691683</v>
      </c>
      <c r="O11">
        <v>48.639658216415413</v>
      </c>
      <c r="P11">
        <v>60.092344625072165</v>
      </c>
      <c r="Q11">
        <v>1.9311299461641993</v>
      </c>
      <c r="R11">
        <v>5.8714238205242122</v>
      </c>
      <c r="S11">
        <v>3.8589136205698402</v>
      </c>
      <c r="T11">
        <v>0</v>
      </c>
      <c r="U11">
        <v>266.29423781491704</v>
      </c>
      <c r="V11">
        <v>2.4098471862615587</v>
      </c>
      <c r="W11">
        <v>11.377031701852266</v>
      </c>
      <c r="X11">
        <v>36.179069272484725</v>
      </c>
      <c r="Y11">
        <v>0</v>
      </c>
      <c r="Z11">
        <v>3.1982829099999996</v>
      </c>
      <c r="AA11">
        <v>0</v>
      </c>
      <c r="AB11">
        <v>0</v>
      </c>
      <c r="AC11">
        <v>0</v>
      </c>
      <c r="AD11">
        <v>0</v>
      </c>
      <c r="AE11">
        <v>4.041447543881528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13.100705377698977</v>
      </c>
      <c r="AL11">
        <v>6.2682191000000014</v>
      </c>
      <c r="AM11">
        <v>3.8759432774193554</v>
      </c>
      <c r="AN11">
        <v>0</v>
      </c>
      <c r="AO11">
        <v>0</v>
      </c>
      <c r="AP11">
        <v>0</v>
      </c>
      <c r="AQ11">
        <v>0</v>
      </c>
      <c r="AR11">
        <v>8.3925122000000005</v>
      </c>
      <c r="AS11">
        <v>7.9838547919268512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634.20768160349826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86.890599969618307</v>
      </c>
      <c r="L12">
        <v>34.840000000000003</v>
      </c>
      <c r="M12">
        <v>0</v>
      </c>
      <c r="N12">
        <v>28.962460228691683</v>
      </c>
      <c r="O12">
        <v>48.639658216415413</v>
      </c>
      <c r="P12">
        <v>60.092344625072165</v>
      </c>
      <c r="Q12">
        <v>1.9311299461641993</v>
      </c>
      <c r="R12">
        <v>5.8714238205242122</v>
      </c>
      <c r="S12">
        <v>3.8589136205698402</v>
      </c>
      <c r="T12">
        <v>0</v>
      </c>
      <c r="U12">
        <v>266.29423781491704</v>
      </c>
      <c r="V12">
        <v>2.4098471862615587</v>
      </c>
      <c r="W12">
        <v>11.377031701852266</v>
      </c>
      <c r="X12">
        <v>36.179069272484725</v>
      </c>
      <c r="Y12">
        <v>0</v>
      </c>
      <c r="Z12">
        <v>3.1982829099999996</v>
      </c>
      <c r="AA12">
        <v>0</v>
      </c>
      <c r="AB12">
        <v>0</v>
      </c>
      <c r="AC12">
        <v>0</v>
      </c>
      <c r="AD12">
        <v>0</v>
      </c>
      <c r="AE12">
        <v>4.041447543881528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13.100705377698977</v>
      </c>
      <c r="AL12">
        <v>6.2682191000000014</v>
      </c>
      <c r="AM12">
        <v>3.8759432774193554</v>
      </c>
      <c r="AN12">
        <v>0</v>
      </c>
      <c r="AO12">
        <v>0</v>
      </c>
      <c r="AP12">
        <v>0</v>
      </c>
      <c r="AQ12">
        <v>0</v>
      </c>
      <c r="AR12">
        <v>8.3925122000000005</v>
      </c>
      <c r="AS12">
        <v>7.9838547919268512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634.20768160349826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86.890599969618307</v>
      </c>
      <c r="L13">
        <v>34.840000000000003</v>
      </c>
      <c r="M13">
        <v>0</v>
      </c>
      <c r="N13">
        <v>28.962460228691683</v>
      </c>
      <c r="O13">
        <v>48.639658216415413</v>
      </c>
      <c r="P13">
        <v>60.092344625072165</v>
      </c>
      <c r="Q13">
        <v>1.9311299461641993</v>
      </c>
      <c r="R13">
        <v>5.8714238205242122</v>
      </c>
      <c r="S13">
        <v>3.8589136205698402</v>
      </c>
      <c r="T13">
        <v>0</v>
      </c>
      <c r="U13">
        <v>266.29423781491704</v>
      </c>
      <c r="V13">
        <v>2.4098471862615587</v>
      </c>
      <c r="W13">
        <v>11.377031701852266</v>
      </c>
      <c r="X13">
        <v>36.179069272484725</v>
      </c>
      <c r="Y13">
        <v>0</v>
      </c>
      <c r="Z13">
        <v>3.1982829099999996</v>
      </c>
      <c r="AA13">
        <v>0</v>
      </c>
      <c r="AB13">
        <v>0</v>
      </c>
      <c r="AC13">
        <v>0</v>
      </c>
      <c r="AD13">
        <v>0</v>
      </c>
      <c r="AE13">
        <v>4.041447543881528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13.100705377698977</v>
      </c>
      <c r="AL13">
        <v>6.2682191000000014</v>
      </c>
      <c r="AM13">
        <v>3.8759432774193554</v>
      </c>
      <c r="AN13">
        <v>0</v>
      </c>
      <c r="AO13">
        <v>0</v>
      </c>
      <c r="AP13">
        <v>0</v>
      </c>
      <c r="AQ13">
        <v>0</v>
      </c>
      <c r="AR13">
        <v>10.016869399999999</v>
      </c>
      <c r="AS13">
        <v>5.2785817016057104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633.12676571317706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86.890599969618307</v>
      </c>
      <c r="L14">
        <v>34.840000000000003</v>
      </c>
      <c r="M14">
        <v>0</v>
      </c>
      <c r="N14">
        <v>28.962460228691683</v>
      </c>
      <c r="O14">
        <v>48.639658216415413</v>
      </c>
      <c r="P14">
        <v>60.092344625072165</v>
      </c>
      <c r="Q14">
        <v>1.9311299461641993</v>
      </c>
      <c r="R14">
        <v>5.8714238205242122</v>
      </c>
      <c r="S14">
        <v>3.8589136205698402</v>
      </c>
      <c r="T14">
        <v>0</v>
      </c>
      <c r="U14">
        <v>266.29423781491704</v>
      </c>
      <c r="V14">
        <v>2.4098471862615587</v>
      </c>
      <c r="W14">
        <v>11.377031701852266</v>
      </c>
      <c r="X14">
        <v>36.179069272484725</v>
      </c>
      <c r="Y14">
        <v>0</v>
      </c>
      <c r="Z14">
        <v>3.1982829099999996</v>
      </c>
      <c r="AA14">
        <v>0</v>
      </c>
      <c r="AB14">
        <v>0</v>
      </c>
      <c r="AC14">
        <v>0</v>
      </c>
      <c r="AD14">
        <v>0</v>
      </c>
      <c r="AE14">
        <v>4.041447543881528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13.100705377698977</v>
      </c>
      <c r="AL14">
        <v>6.2682191000000014</v>
      </c>
      <c r="AM14">
        <v>3.8759432774193554</v>
      </c>
      <c r="AN14">
        <v>0</v>
      </c>
      <c r="AO14">
        <v>0</v>
      </c>
      <c r="AP14">
        <v>0</v>
      </c>
      <c r="AQ14">
        <v>0</v>
      </c>
      <c r="AR14">
        <v>10.016869399999999</v>
      </c>
      <c r="AS14">
        <v>5.2785817016057104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633.12676571317706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86.890599969618307</v>
      </c>
      <c r="L15">
        <v>34.840000000000003</v>
      </c>
      <c r="M15">
        <v>0</v>
      </c>
      <c r="N15">
        <v>28.962460228691683</v>
      </c>
      <c r="O15">
        <v>48.639658216415413</v>
      </c>
      <c r="P15">
        <v>60.092344625072165</v>
      </c>
      <c r="Q15">
        <v>1.9311299461641993</v>
      </c>
      <c r="R15">
        <v>8.7282400444049735</v>
      </c>
      <c r="S15">
        <v>3.8589136205698402</v>
      </c>
      <c r="T15">
        <v>0</v>
      </c>
      <c r="U15">
        <v>266.29423781491704</v>
      </c>
      <c r="V15">
        <v>2.4098471862615587</v>
      </c>
      <c r="W15">
        <v>11.377031701852266</v>
      </c>
      <c r="X15">
        <v>36.179069272484725</v>
      </c>
      <c r="Y15">
        <v>0</v>
      </c>
      <c r="Z15">
        <v>3.1982829099999996</v>
      </c>
      <c r="AA15">
        <v>0</v>
      </c>
      <c r="AB15">
        <v>0</v>
      </c>
      <c r="AC15">
        <v>0</v>
      </c>
      <c r="AD15">
        <v>0</v>
      </c>
      <c r="AE15">
        <v>4.041447543881528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13.100705377698977</v>
      </c>
      <c r="AL15">
        <v>3.1341095500000007</v>
      </c>
      <c r="AM15">
        <v>3.8759432774193554</v>
      </c>
      <c r="AN15">
        <v>0</v>
      </c>
      <c r="AO15">
        <v>0</v>
      </c>
      <c r="AP15">
        <v>0</v>
      </c>
      <c r="AQ15">
        <v>0</v>
      </c>
      <c r="AR15">
        <v>8.3925122000000005</v>
      </c>
      <c r="AS15">
        <v>5.2785817016057104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631.22511518705778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86.890599969618307</v>
      </c>
      <c r="L16">
        <v>34.840000000000003</v>
      </c>
      <c r="M16">
        <v>0</v>
      </c>
      <c r="N16">
        <v>28.962460228691683</v>
      </c>
      <c r="O16">
        <v>48.639658216415413</v>
      </c>
      <c r="P16">
        <v>60.092344625072165</v>
      </c>
      <c r="Q16">
        <v>1.9311299461641993</v>
      </c>
      <c r="R16">
        <v>10.399664453562103</v>
      </c>
      <c r="S16">
        <v>3.8589136205698402</v>
      </c>
      <c r="T16">
        <v>0</v>
      </c>
      <c r="U16">
        <v>266.29423781491704</v>
      </c>
      <c r="V16">
        <v>2.4098471862615587</v>
      </c>
      <c r="W16">
        <v>11.377031701852266</v>
      </c>
      <c r="X16">
        <v>36.179069272484725</v>
      </c>
      <c r="Y16">
        <v>0</v>
      </c>
      <c r="Z16">
        <v>3.1982829099999996</v>
      </c>
      <c r="AA16">
        <v>0</v>
      </c>
      <c r="AB16">
        <v>0</v>
      </c>
      <c r="AC16">
        <v>0</v>
      </c>
      <c r="AD16">
        <v>0</v>
      </c>
      <c r="AE16">
        <v>4.041447543881528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13.100705377698977</v>
      </c>
      <c r="AL16">
        <v>3.1341095500000007</v>
      </c>
      <c r="AM16">
        <v>3.8759432774193554</v>
      </c>
      <c r="AN16">
        <v>0</v>
      </c>
      <c r="AO16">
        <v>0</v>
      </c>
      <c r="AP16">
        <v>0</v>
      </c>
      <c r="AQ16">
        <v>0</v>
      </c>
      <c r="AR16">
        <v>8.3925122000000005</v>
      </c>
      <c r="AS16">
        <v>5.2785817016057104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632.89653959621489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86.890599969618307</v>
      </c>
      <c r="L17">
        <v>52.139513232104129</v>
      </c>
      <c r="M17">
        <v>0</v>
      </c>
      <c r="N17">
        <v>28.962460228691683</v>
      </c>
      <c r="O17">
        <v>48.639658216415413</v>
      </c>
      <c r="P17">
        <v>60.093540973608242</v>
      </c>
      <c r="Q17">
        <v>2.6763504224664225</v>
      </c>
      <c r="R17">
        <v>10.399664453562103</v>
      </c>
      <c r="S17">
        <v>6.4683988652941169</v>
      </c>
      <c r="T17">
        <v>0</v>
      </c>
      <c r="U17">
        <v>266.29423781491704</v>
      </c>
      <c r="V17">
        <v>2.4098471862615587</v>
      </c>
      <c r="W17">
        <v>11.377031701852266</v>
      </c>
      <c r="X17">
        <v>36.179069272484725</v>
      </c>
      <c r="Y17">
        <v>0</v>
      </c>
      <c r="Z17">
        <v>3.1982829099999996</v>
      </c>
      <c r="AA17">
        <v>0</v>
      </c>
      <c r="AB17">
        <v>0</v>
      </c>
      <c r="AC17">
        <v>0</v>
      </c>
      <c r="AD17">
        <v>0</v>
      </c>
      <c r="AE17">
        <v>4.041447543881528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13.100705377698977</v>
      </c>
      <c r="AL17">
        <v>3.1341095500000007</v>
      </c>
      <c r="AM17">
        <v>3.8759432774193554</v>
      </c>
      <c r="AN17">
        <v>0</v>
      </c>
      <c r="AO17">
        <v>0</v>
      </c>
      <c r="AP17">
        <v>0</v>
      </c>
      <c r="AQ17">
        <v>0</v>
      </c>
      <c r="AR17">
        <v>8.3925122000000005</v>
      </c>
      <c r="AS17">
        <v>5.2785817016057104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653.55195489788161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86.890599969618307</v>
      </c>
      <c r="L18">
        <v>52.139513232104129</v>
      </c>
      <c r="M18">
        <v>0</v>
      </c>
      <c r="N18">
        <v>28.962460228691683</v>
      </c>
      <c r="O18">
        <v>48.639658216415413</v>
      </c>
      <c r="P18">
        <v>60.093540973608242</v>
      </c>
      <c r="Q18">
        <v>2.6763504224664225</v>
      </c>
      <c r="R18">
        <v>10.399664453562103</v>
      </c>
      <c r="S18">
        <v>6.4683988652941169</v>
      </c>
      <c r="T18">
        <v>0</v>
      </c>
      <c r="U18">
        <v>266.29423781491704</v>
      </c>
      <c r="V18">
        <v>2.4098471862615587</v>
      </c>
      <c r="W18">
        <v>11.377031701852266</v>
      </c>
      <c r="X18">
        <v>36.179069272484725</v>
      </c>
      <c r="Y18">
        <v>0</v>
      </c>
      <c r="Z18">
        <v>3.1982829099999996</v>
      </c>
      <c r="AA18">
        <v>0</v>
      </c>
      <c r="AB18">
        <v>0</v>
      </c>
      <c r="AC18">
        <v>0</v>
      </c>
      <c r="AD18">
        <v>0</v>
      </c>
      <c r="AE18">
        <v>4.041447543881528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13.100705377698977</v>
      </c>
      <c r="AL18">
        <v>3.1341095500000007</v>
      </c>
      <c r="AM18">
        <v>3.8759432774193554</v>
      </c>
      <c r="AN18">
        <v>0</v>
      </c>
      <c r="AO18">
        <v>0</v>
      </c>
      <c r="AP18">
        <v>0</v>
      </c>
      <c r="AQ18">
        <v>0</v>
      </c>
      <c r="AR18">
        <v>8.3925122000000005</v>
      </c>
      <c r="AS18">
        <v>5.2785817016057104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653.55195489788161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86.890599969618307</v>
      </c>
      <c r="L19">
        <v>52.139513232104129</v>
      </c>
      <c r="M19">
        <v>0</v>
      </c>
      <c r="N19">
        <v>28.962460228691683</v>
      </c>
      <c r="O19">
        <v>48.639658216415413</v>
      </c>
      <c r="P19">
        <v>60.093540973608242</v>
      </c>
      <c r="Q19">
        <v>2.6763504224664225</v>
      </c>
      <c r="R19">
        <v>10.398893931731985</v>
      </c>
      <c r="S19">
        <v>6.4683988652941169</v>
      </c>
      <c r="T19">
        <v>0</v>
      </c>
      <c r="U19">
        <v>266.29423781491704</v>
      </c>
      <c r="V19">
        <v>2.3810936847710331</v>
      </c>
      <c r="W19">
        <v>11.377031701852266</v>
      </c>
      <c r="X19">
        <v>36.179069272484725</v>
      </c>
      <c r="Y19">
        <v>0</v>
      </c>
      <c r="Z19">
        <v>1.5991413279999998</v>
      </c>
      <c r="AA19">
        <v>0</v>
      </c>
      <c r="AB19">
        <v>0</v>
      </c>
      <c r="AC19">
        <v>0</v>
      </c>
      <c r="AD19">
        <v>0</v>
      </c>
      <c r="AE19">
        <v>4.041447543881528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13.100705377698977</v>
      </c>
      <c r="AL19">
        <v>3.1341095500000007</v>
      </c>
      <c r="AM19">
        <v>3.8759432774193554</v>
      </c>
      <c r="AN19">
        <v>0</v>
      </c>
      <c r="AO19">
        <v>0</v>
      </c>
      <c r="AP19">
        <v>0</v>
      </c>
      <c r="AQ19">
        <v>0</v>
      </c>
      <c r="AR19">
        <v>8.3925122000000005</v>
      </c>
      <c r="AS19">
        <v>6.5982270000000005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653.24293459095509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86.890599969618307</v>
      </c>
      <c r="L20">
        <v>52.139513232104129</v>
      </c>
      <c r="M20">
        <v>0</v>
      </c>
      <c r="N20">
        <v>28.962460228691683</v>
      </c>
      <c r="O20">
        <v>48.639658216415413</v>
      </c>
      <c r="P20">
        <v>60.093540973608242</v>
      </c>
      <c r="Q20">
        <v>2.6763504224664225</v>
      </c>
      <c r="R20">
        <v>10.396899533295391</v>
      </c>
      <c r="S20">
        <v>6.4683988652941169</v>
      </c>
      <c r="T20">
        <v>0</v>
      </c>
      <c r="U20">
        <v>266.29423781491704</v>
      </c>
      <c r="V20">
        <v>2.3810936847710331</v>
      </c>
      <c r="W20">
        <v>11.377031701852266</v>
      </c>
      <c r="X20">
        <v>36.179069272484725</v>
      </c>
      <c r="Y20">
        <v>0</v>
      </c>
      <c r="Z20">
        <v>1.5991413279999998</v>
      </c>
      <c r="AA20">
        <v>0</v>
      </c>
      <c r="AB20">
        <v>0</v>
      </c>
      <c r="AC20">
        <v>0</v>
      </c>
      <c r="AD20">
        <v>0</v>
      </c>
      <c r="AE20">
        <v>4.041447543881528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13.100705377698977</v>
      </c>
      <c r="AL20">
        <v>3.1341095500000007</v>
      </c>
      <c r="AM20">
        <v>3.8759432774193554</v>
      </c>
      <c r="AN20">
        <v>0</v>
      </c>
      <c r="AO20">
        <v>0</v>
      </c>
      <c r="AP20">
        <v>0</v>
      </c>
      <c r="AQ20">
        <v>0</v>
      </c>
      <c r="AR20">
        <v>8.3925122000000005</v>
      </c>
      <c r="AS20">
        <v>6.5982270000000005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653.24094019251845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86.89763150722267</v>
      </c>
      <c r="L21">
        <v>52.137994985663077</v>
      </c>
      <c r="M21">
        <v>0</v>
      </c>
      <c r="N21">
        <v>28.962460228691683</v>
      </c>
      <c r="O21">
        <v>48.639658216415413</v>
      </c>
      <c r="P21">
        <v>60.093540973608242</v>
      </c>
      <c r="Q21">
        <v>2.676950679725759</v>
      </c>
      <c r="R21">
        <v>10.396899533295391</v>
      </c>
      <c r="S21">
        <v>6.4691830926851441</v>
      </c>
      <c r="T21">
        <v>0</v>
      </c>
      <c r="U21">
        <v>266.29423781491704</v>
      </c>
      <c r="V21">
        <v>2.3810936847710331</v>
      </c>
      <c r="W21">
        <v>11.377031701852266</v>
      </c>
      <c r="X21">
        <v>36.179069272484725</v>
      </c>
      <c r="Y21">
        <v>0</v>
      </c>
      <c r="Z21">
        <v>1.5991413279999998</v>
      </c>
      <c r="AA21">
        <v>3.4452193763478682</v>
      </c>
      <c r="AB21">
        <v>0</v>
      </c>
      <c r="AC21">
        <v>0</v>
      </c>
      <c r="AD21">
        <v>0</v>
      </c>
      <c r="AE21">
        <v>4.041447543881528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13.100705377698977</v>
      </c>
      <c r="AL21">
        <v>6.2682191000000014</v>
      </c>
      <c r="AM21">
        <v>3.8759432774193554</v>
      </c>
      <c r="AN21">
        <v>0</v>
      </c>
      <c r="AO21">
        <v>0</v>
      </c>
      <c r="AP21">
        <v>0</v>
      </c>
      <c r="AQ21">
        <v>0</v>
      </c>
      <c r="AR21">
        <v>8.3925122000000005</v>
      </c>
      <c r="AS21">
        <v>7.9838547919268512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661.21279468660703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86.890445521201883</v>
      </c>
      <c r="L22">
        <v>52.137994985663077</v>
      </c>
      <c r="M22">
        <v>0</v>
      </c>
      <c r="N22">
        <v>28.962460228691683</v>
      </c>
      <c r="O22">
        <v>48.639658216415413</v>
      </c>
      <c r="P22">
        <v>60.093540973608242</v>
      </c>
      <c r="Q22">
        <v>2.676950679725759</v>
      </c>
      <c r="R22">
        <v>10.396899533295391</v>
      </c>
      <c r="S22">
        <v>6.4691830926851441</v>
      </c>
      <c r="T22">
        <v>0</v>
      </c>
      <c r="U22">
        <v>266.29423781491704</v>
      </c>
      <c r="V22">
        <v>2.3810936847710331</v>
      </c>
      <c r="W22">
        <v>11.377031701852266</v>
      </c>
      <c r="X22">
        <v>36.179069272484725</v>
      </c>
      <c r="Y22">
        <v>0</v>
      </c>
      <c r="Z22">
        <v>3.1982829099999996</v>
      </c>
      <c r="AA22">
        <v>3.4452193763478682</v>
      </c>
      <c r="AB22">
        <v>0</v>
      </c>
      <c r="AC22">
        <v>0</v>
      </c>
      <c r="AD22">
        <v>0</v>
      </c>
      <c r="AE22">
        <v>4.041447543881528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13.100705377698977</v>
      </c>
      <c r="AL22">
        <v>6.2682191000000014</v>
      </c>
      <c r="AM22">
        <v>3.8759432774193554</v>
      </c>
      <c r="AN22">
        <v>0</v>
      </c>
      <c r="AO22">
        <v>0</v>
      </c>
      <c r="AP22">
        <v>0</v>
      </c>
      <c r="AQ22">
        <v>0</v>
      </c>
      <c r="AR22">
        <v>8.3925122000000005</v>
      </c>
      <c r="AS22">
        <v>7.9838547919268512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662.80475028258627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86.897797131889632</v>
      </c>
      <c r="L23">
        <v>34.758696178056425</v>
      </c>
      <c r="M23">
        <v>0</v>
      </c>
      <c r="N23">
        <v>28.962460228691683</v>
      </c>
      <c r="O23">
        <v>48.639658216415413</v>
      </c>
      <c r="P23">
        <v>60.093540973608242</v>
      </c>
      <c r="Q23">
        <v>1.7978230225080387</v>
      </c>
      <c r="R23">
        <v>10.396860693698093</v>
      </c>
      <c r="S23">
        <v>3.5993779937304078</v>
      </c>
      <c r="T23">
        <v>0</v>
      </c>
      <c r="U23">
        <v>266.29423781491704</v>
      </c>
      <c r="V23">
        <v>2.3810936847710331</v>
      </c>
      <c r="W23">
        <v>11.377031701852266</v>
      </c>
      <c r="X23">
        <v>36.179069272484725</v>
      </c>
      <c r="Y23">
        <v>0</v>
      </c>
      <c r="Z23">
        <v>3.1982829099999996</v>
      </c>
      <c r="AA23">
        <v>3.4452193763478682</v>
      </c>
      <c r="AB23">
        <v>0</v>
      </c>
      <c r="AC23">
        <v>0</v>
      </c>
      <c r="AD23">
        <v>0</v>
      </c>
      <c r="AE23">
        <v>4.041447543881528</v>
      </c>
      <c r="AF23">
        <v>0</v>
      </c>
      <c r="AG23">
        <v>0</v>
      </c>
      <c r="AH23">
        <v>4.7841721965997888</v>
      </c>
      <c r="AI23">
        <v>0</v>
      </c>
      <c r="AJ23">
        <v>0</v>
      </c>
      <c r="AK23">
        <v>13.100705377698977</v>
      </c>
      <c r="AL23">
        <v>6.2682191000000014</v>
      </c>
      <c r="AM23">
        <v>3.8759432774193554</v>
      </c>
      <c r="AN23">
        <v>0</v>
      </c>
      <c r="AO23">
        <v>0</v>
      </c>
      <c r="AP23">
        <v>0</v>
      </c>
      <c r="AQ23">
        <v>0</v>
      </c>
      <c r="AR23">
        <v>10.016869399999999</v>
      </c>
      <c r="AS23">
        <v>7.9838547919268512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648.09236088649743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86.897375738188984</v>
      </c>
      <c r="L24">
        <v>34.758696178056425</v>
      </c>
      <c r="M24">
        <v>0</v>
      </c>
      <c r="N24">
        <v>28.962460228691683</v>
      </c>
      <c r="O24">
        <v>48.639658216415413</v>
      </c>
      <c r="P24">
        <v>60.093540973608242</v>
      </c>
      <c r="Q24">
        <v>1.7978230225080387</v>
      </c>
      <c r="R24">
        <v>10.396860693698093</v>
      </c>
      <c r="S24">
        <v>3.5993779937304078</v>
      </c>
      <c r="T24">
        <v>0</v>
      </c>
      <c r="U24">
        <v>266.29423781491704</v>
      </c>
      <c r="V24">
        <v>2.3810936847710331</v>
      </c>
      <c r="W24">
        <v>11.377031701852266</v>
      </c>
      <c r="X24">
        <v>36.179069272484725</v>
      </c>
      <c r="Y24">
        <v>0</v>
      </c>
      <c r="Z24">
        <v>3.1982829099999996</v>
      </c>
      <c r="AA24">
        <v>3.4452193763478682</v>
      </c>
      <c r="AB24">
        <v>0.81729581350337599</v>
      </c>
      <c r="AC24">
        <v>2.3730446419035647</v>
      </c>
      <c r="AD24">
        <v>0</v>
      </c>
      <c r="AE24">
        <v>4.041447543881528</v>
      </c>
      <c r="AF24">
        <v>0</v>
      </c>
      <c r="AG24">
        <v>0</v>
      </c>
      <c r="AH24">
        <v>10.822447816599791</v>
      </c>
      <c r="AI24">
        <v>0</v>
      </c>
      <c r="AJ24">
        <v>0</v>
      </c>
      <c r="AK24">
        <v>13.100705377698977</v>
      </c>
      <c r="AL24">
        <v>6.2682191000000014</v>
      </c>
      <c r="AM24">
        <v>3.8759432774193554</v>
      </c>
      <c r="AN24">
        <v>0</v>
      </c>
      <c r="AO24">
        <v>0</v>
      </c>
      <c r="AP24">
        <v>0</v>
      </c>
      <c r="AQ24">
        <v>0</v>
      </c>
      <c r="AR24">
        <v>10.016869399999999</v>
      </c>
      <c r="AS24">
        <v>7.9838547919268512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657.32055556820376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86.890454521677285</v>
      </c>
      <c r="L25">
        <v>34.758696178056425</v>
      </c>
      <c r="M25">
        <v>0</v>
      </c>
      <c r="N25">
        <v>28.962460228691683</v>
      </c>
      <c r="O25">
        <v>48.639658216415413</v>
      </c>
      <c r="P25">
        <v>60.093540973608242</v>
      </c>
      <c r="Q25">
        <v>1.7978230225080387</v>
      </c>
      <c r="R25">
        <v>10.396860693698093</v>
      </c>
      <c r="S25">
        <v>3.5993779937304078</v>
      </c>
      <c r="T25">
        <v>0</v>
      </c>
      <c r="U25">
        <v>266.29423781491704</v>
      </c>
      <c r="V25">
        <v>2.3810936847710331</v>
      </c>
      <c r="W25">
        <v>11.377031701852266</v>
      </c>
      <c r="X25">
        <v>36.179069272484725</v>
      </c>
      <c r="Y25">
        <v>0</v>
      </c>
      <c r="Z25">
        <v>3.1982829099999996</v>
      </c>
      <c r="AA25">
        <v>6.8904387526957365</v>
      </c>
      <c r="AB25">
        <v>3.2299529005251317</v>
      </c>
      <c r="AC25">
        <v>4.7460890298413689</v>
      </c>
      <c r="AD25">
        <v>0</v>
      </c>
      <c r="AE25">
        <v>4.041447543881528</v>
      </c>
      <c r="AF25">
        <v>0</v>
      </c>
      <c r="AG25">
        <v>0</v>
      </c>
      <c r="AH25">
        <v>14.631206437001056</v>
      </c>
      <c r="AI25">
        <v>0</v>
      </c>
      <c r="AJ25">
        <v>0</v>
      </c>
      <c r="AK25">
        <v>13.100705377698977</v>
      </c>
      <c r="AL25">
        <v>6.2682191000000014</v>
      </c>
      <c r="AM25">
        <v>3.8759432774193554</v>
      </c>
      <c r="AN25">
        <v>0</v>
      </c>
      <c r="AO25">
        <v>0</v>
      </c>
      <c r="AP25">
        <v>0</v>
      </c>
      <c r="AQ25">
        <v>0</v>
      </c>
      <c r="AR25">
        <v>8.3925122000000005</v>
      </c>
      <c r="AS25">
        <v>5.2785817016057104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665.02368353307986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86.898088735154161</v>
      </c>
      <c r="L26">
        <v>34.758696178056425</v>
      </c>
      <c r="M26">
        <v>0</v>
      </c>
      <c r="N26">
        <v>28.962460228691683</v>
      </c>
      <c r="O26">
        <v>48.639658216415413</v>
      </c>
      <c r="P26">
        <v>59.572354055740441</v>
      </c>
      <c r="Q26">
        <v>1.7978230225080387</v>
      </c>
      <c r="R26">
        <v>10.396860693698093</v>
      </c>
      <c r="S26">
        <v>3.5993779937304078</v>
      </c>
      <c r="T26">
        <v>0</v>
      </c>
      <c r="U26">
        <v>266.29423781491704</v>
      </c>
      <c r="V26">
        <v>2.3810936847710331</v>
      </c>
      <c r="W26">
        <v>11.377031701852266</v>
      </c>
      <c r="X26">
        <v>36.179069272484725</v>
      </c>
      <c r="Y26">
        <v>0</v>
      </c>
      <c r="Z26">
        <v>3.1982829099999996</v>
      </c>
      <c r="AA26">
        <v>6.8904387526957365</v>
      </c>
      <c r="AB26">
        <v>6.4599055470367599</v>
      </c>
      <c r="AC26">
        <v>4.7460890298413689</v>
      </c>
      <c r="AD26">
        <v>2.2350842376987128</v>
      </c>
      <c r="AE26">
        <v>4.041447543881528</v>
      </c>
      <c r="AF26">
        <v>0</v>
      </c>
      <c r="AG26">
        <v>0</v>
      </c>
      <c r="AH26">
        <v>22.945447406800422</v>
      </c>
      <c r="AI26">
        <v>0</v>
      </c>
      <c r="AJ26">
        <v>0</v>
      </c>
      <c r="AK26">
        <v>13.100705377698977</v>
      </c>
      <c r="AL26">
        <v>6.2682191000000014</v>
      </c>
      <c r="AM26">
        <v>3.8759432774193554</v>
      </c>
      <c r="AN26">
        <v>0</v>
      </c>
      <c r="AO26">
        <v>0</v>
      </c>
      <c r="AP26">
        <v>0</v>
      </c>
      <c r="AQ26">
        <v>0</v>
      </c>
      <c r="AR26">
        <v>8.3925122000000005</v>
      </c>
      <c r="AS26">
        <v>5.2785817016057104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678.28940868269854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86.890160133429163</v>
      </c>
      <c r="L27">
        <v>34.758863999785028</v>
      </c>
      <c r="M27">
        <v>0</v>
      </c>
      <c r="N27">
        <v>28.962460228691683</v>
      </c>
      <c r="O27">
        <v>48.639658216415413</v>
      </c>
      <c r="P27">
        <v>59.572354055740441</v>
      </c>
      <c r="Q27">
        <v>1.7925880726141079</v>
      </c>
      <c r="R27">
        <v>10.396860693698093</v>
      </c>
      <c r="S27">
        <v>3.3696744184981693</v>
      </c>
      <c r="T27">
        <v>0</v>
      </c>
      <c r="U27">
        <v>266.29423781491704</v>
      </c>
      <c r="V27">
        <v>2.3810936847710331</v>
      </c>
      <c r="W27">
        <v>11.377031701852266</v>
      </c>
      <c r="X27">
        <v>36.179069272484725</v>
      </c>
      <c r="Y27">
        <v>0</v>
      </c>
      <c r="Z27">
        <v>3.1982829099999996</v>
      </c>
      <c r="AA27">
        <v>10.335658129043601</v>
      </c>
      <c r="AB27">
        <v>6.4599055470367599</v>
      </c>
      <c r="AC27">
        <v>4.7460890298413689</v>
      </c>
      <c r="AD27">
        <v>4.4701684753974256</v>
      </c>
      <c r="AE27">
        <v>4.041447543881528</v>
      </c>
      <c r="AF27">
        <v>0</v>
      </c>
      <c r="AG27">
        <v>0</v>
      </c>
      <c r="AH27">
        <v>22.945447406800422</v>
      </c>
      <c r="AI27">
        <v>0</v>
      </c>
      <c r="AJ27">
        <v>0</v>
      </c>
      <c r="AK27">
        <v>13.100705377698977</v>
      </c>
      <c r="AL27">
        <v>7.1229762500000016</v>
      </c>
      <c r="AM27">
        <v>3.8759432774193554</v>
      </c>
      <c r="AN27">
        <v>0</v>
      </c>
      <c r="AO27">
        <v>0</v>
      </c>
      <c r="AP27">
        <v>0</v>
      </c>
      <c r="AQ27">
        <v>0</v>
      </c>
      <c r="AR27">
        <v>8.3925122000000005</v>
      </c>
      <c r="AS27">
        <v>5.2785817016057104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684.58177014162231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86.898448214285722</v>
      </c>
      <c r="L28">
        <v>48.279461597010091</v>
      </c>
      <c r="M28">
        <v>0</v>
      </c>
      <c r="N28">
        <v>28.962460228691683</v>
      </c>
      <c r="O28">
        <v>48.639658216415413</v>
      </c>
      <c r="P28">
        <v>59.572354055740441</v>
      </c>
      <c r="Q28">
        <v>2.676950679725759</v>
      </c>
      <c r="R28">
        <v>10.396899533295391</v>
      </c>
      <c r="S28">
        <v>6.4691830926851441</v>
      </c>
      <c r="T28">
        <v>0</v>
      </c>
      <c r="U28">
        <v>266.29423781491704</v>
      </c>
      <c r="V28">
        <v>2.3810936847710331</v>
      </c>
      <c r="W28">
        <v>11.377031701852266</v>
      </c>
      <c r="X28">
        <v>36.179069272484725</v>
      </c>
      <c r="Y28">
        <v>0</v>
      </c>
      <c r="Z28">
        <v>4.7974242379999996</v>
      </c>
      <c r="AA28">
        <v>10.335658129043601</v>
      </c>
      <c r="AB28">
        <v>9.6898584475618925</v>
      </c>
      <c r="AC28">
        <v>7.1263150615674569</v>
      </c>
      <c r="AD28">
        <v>4.4805341809235424</v>
      </c>
      <c r="AE28">
        <v>8.0828948337490267</v>
      </c>
      <c r="AF28">
        <v>0</v>
      </c>
      <c r="AG28">
        <v>0</v>
      </c>
      <c r="AH28">
        <v>28.681809258500525</v>
      </c>
      <c r="AI28">
        <v>0</v>
      </c>
      <c r="AJ28">
        <v>0</v>
      </c>
      <c r="AK28">
        <v>13.100705377698977</v>
      </c>
      <c r="AL28">
        <v>17.095143000000004</v>
      </c>
      <c r="AM28">
        <v>3.8759432774193554</v>
      </c>
      <c r="AN28">
        <v>0</v>
      </c>
      <c r="AO28">
        <v>0</v>
      </c>
      <c r="AP28">
        <v>0</v>
      </c>
      <c r="AQ28">
        <v>0</v>
      </c>
      <c r="AR28">
        <v>8.3925122000000005</v>
      </c>
      <c r="AS28">
        <v>5.2785817016057104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729.06422779794468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86.890593142033609</v>
      </c>
      <c r="L29">
        <v>62.981078272268491</v>
      </c>
      <c r="M29">
        <v>0</v>
      </c>
      <c r="N29">
        <v>28.962460228691683</v>
      </c>
      <c r="O29">
        <v>48.639658216415413</v>
      </c>
      <c r="P29">
        <v>56.695911772417411</v>
      </c>
      <c r="Q29">
        <v>2.6734529800380229</v>
      </c>
      <c r="R29">
        <v>10.306675291769345</v>
      </c>
      <c r="S29">
        <v>6.4272735987361775</v>
      </c>
      <c r="T29">
        <v>0</v>
      </c>
      <c r="U29">
        <v>266.29423781491704</v>
      </c>
      <c r="V29">
        <v>2.3810936847710331</v>
      </c>
      <c r="W29">
        <v>11.377031701852266</v>
      </c>
      <c r="X29">
        <v>36.179069272484725</v>
      </c>
      <c r="Y29">
        <v>0</v>
      </c>
      <c r="Z29">
        <v>4.7974242379999996</v>
      </c>
      <c r="AA29">
        <v>10.335658129043601</v>
      </c>
      <c r="AB29">
        <v>9.6898584475618925</v>
      </c>
      <c r="AC29">
        <v>7.1263150615674569</v>
      </c>
      <c r="AD29">
        <v>6.720801017411052</v>
      </c>
      <c r="AE29">
        <v>8.0828948337490267</v>
      </c>
      <c r="AF29">
        <v>0</v>
      </c>
      <c r="AG29">
        <v>0</v>
      </c>
      <c r="AH29">
        <v>28.681809258500525</v>
      </c>
      <c r="AI29">
        <v>0</v>
      </c>
      <c r="AJ29">
        <v>0</v>
      </c>
      <c r="AK29">
        <v>13.100705377698977</v>
      </c>
      <c r="AL29">
        <v>17.095143000000004</v>
      </c>
      <c r="AM29">
        <v>3.8759432774193554</v>
      </c>
      <c r="AN29">
        <v>0</v>
      </c>
      <c r="AO29">
        <v>0</v>
      </c>
      <c r="AP29">
        <v>0</v>
      </c>
      <c r="AQ29">
        <v>0</v>
      </c>
      <c r="AR29">
        <v>8.3925122000000005</v>
      </c>
      <c r="AS29">
        <v>7.9838547919268512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745.69145560927393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86.890593142033609</v>
      </c>
      <c r="L30">
        <v>62.978643987060565</v>
      </c>
      <c r="M30">
        <v>0</v>
      </c>
      <c r="N30">
        <v>28.962460228691683</v>
      </c>
      <c r="O30">
        <v>48.639658216415413</v>
      </c>
      <c r="P30">
        <v>56.695911772417411</v>
      </c>
      <c r="Q30">
        <v>2.6734529800380229</v>
      </c>
      <c r="R30">
        <v>10.396860693698093</v>
      </c>
      <c r="S30">
        <v>6.4699090949764511</v>
      </c>
      <c r="T30">
        <v>0</v>
      </c>
      <c r="U30">
        <v>266.29423781491704</v>
      </c>
      <c r="V30">
        <v>2.3810936847710331</v>
      </c>
      <c r="W30">
        <v>11.377031701852266</v>
      </c>
      <c r="X30">
        <v>36.179069272484725</v>
      </c>
      <c r="Y30">
        <v>0</v>
      </c>
      <c r="Z30">
        <v>4.7974242379999996</v>
      </c>
      <c r="AA30">
        <v>10.335658129043601</v>
      </c>
      <c r="AB30">
        <v>9.6898584475618925</v>
      </c>
      <c r="AC30">
        <v>7.1263150615674569</v>
      </c>
      <c r="AD30">
        <v>6.720801017411052</v>
      </c>
      <c r="AE30">
        <v>8.0828948337490267</v>
      </c>
      <c r="AF30">
        <v>0</v>
      </c>
      <c r="AG30">
        <v>0</v>
      </c>
      <c r="AH30">
        <v>28.681809258500525</v>
      </c>
      <c r="AI30">
        <v>0</v>
      </c>
      <c r="AJ30">
        <v>0</v>
      </c>
      <c r="AK30">
        <v>13.100705377698977</v>
      </c>
      <c r="AL30">
        <v>17.095143000000004</v>
      </c>
      <c r="AM30">
        <v>3.8759432774193554</v>
      </c>
      <c r="AN30">
        <v>0</v>
      </c>
      <c r="AO30">
        <v>0</v>
      </c>
      <c r="AP30">
        <v>0</v>
      </c>
      <c r="AQ30">
        <v>0</v>
      </c>
      <c r="AR30">
        <v>8.3925122000000005</v>
      </c>
      <c r="AS30">
        <v>7.9838547919268512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745.82184222223509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86.890593142033609</v>
      </c>
      <c r="L31">
        <v>62.978643987060565</v>
      </c>
      <c r="M31">
        <v>0</v>
      </c>
      <c r="N31">
        <v>28.962460228691683</v>
      </c>
      <c r="O31">
        <v>48.639658216415413</v>
      </c>
      <c r="P31">
        <v>56.695911772417411</v>
      </c>
      <c r="Q31">
        <v>2.6734529800380229</v>
      </c>
      <c r="R31">
        <v>10.396860693698093</v>
      </c>
      <c r="S31">
        <v>6.4699090949764511</v>
      </c>
      <c r="T31">
        <v>0</v>
      </c>
      <c r="U31">
        <v>266.29423781491704</v>
      </c>
      <c r="V31">
        <v>2.3810936847710331</v>
      </c>
      <c r="W31">
        <v>11.377031701852266</v>
      </c>
      <c r="X31">
        <v>36.179069272484725</v>
      </c>
      <c r="Y31">
        <v>0</v>
      </c>
      <c r="Z31">
        <v>4.7974242379999996</v>
      </c>
      <c r="AA31">
        <v>10.335658129043601</v>
      </c>
      <c r="AB31">
        <v>9.6898584475618925</v>
      </c>
      <c r="AC31">
        <v>7.1263150615674569</v>
      </c>
      <c r="AD31">
        <v>6.720801017411052</v>
      </c>
      <c r="AE31">
        <v>8.0828948337490267</v>
      </c>
      <c r="AF31">
        <v>0</v>
      </c>
      <c r="AG31">
        <v>0</v>
      </c>
      <c r="AH31">
        <v>28.681809258500525</v>
      </c>
      <c r="AI31">
        <v>0</v>
      </c>
      <c r="AJ31">
        <v>0</v>
      </c>
      <c r="AK31">
        <v>13.100705377698977</v>
      </c>
      <c r="AL31">
        <v>17.095143000000004</v>
      </c>
      <c r="AM31">
        <v>3.8759432774193554</v>
      </c>
      <c r="AN31">
        <v>0</v>
      </c>
      <c r="AO31">
        <v>0</v>
      </c>
      <c r="AP31">
        <v>0</v>
      </c>
      <c r="AQ31">
        <v>0</v>
      </c>
      <c r="AR31">
        <v>8.3925122000000005</v>
      </c>
      <c r="AS31">
        <v>6.5982270000000005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744.43621443030815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148.83010186601271</v>
      </c>
      <c r="L32">
        <v>62.931355733431722</v>
      </c>
      <c r="M32">
        <v>0</v>
      </c>
      <c r="N32">
        <v>28.962460228691683</v>
      </c>
      <c r="O32">
        <v>48.639658216415413</v>
      </c>
      <c r="P32">
        <v>56.695911772417411</v>
      </c>
      <c r="Q32">
        <v>2.6734529800380229</v>
      </c>
      <c r="R32">
        <v>10.396860693698093</v>
      </c>
      <c r="S32">
        <v>6.4699090949764511</v>
      </c>
      <c r="T32">
        <v>0</v>
      </c>
      <c r="U32">
        <v>266.29423781491704</v>
      </c>
      <c r="V32">
        <v>2.3810936847710331</v>
      </c>
      <c r="W32">
        <v>11.377031701852266</v>
      </c>
      <c r="X32">
        <v>36.179069272484725</v>
      </c>
      <c r="Y32">
        <v>0</v>
      </c>
      <c r="Z32">
        <v>4.7974242379999996</v>
      </c>
      <c r="AA32">
        <v>10.335658129043601</v>
      </c>
      <c r="AB32">
        <v>9.6898584475618925</v>
      </c>
      <c r="AC32">
        <v>7.1263150615674569</v>
      </c>
      <c r="AD32">
        <v>6.720801017411052</v>
      </c>
      <c r="AE32">
        <v>8.0828948337490267</v>
      </c>
      <c r="AF32">
        <v>0</v>
      </c>
      <c r="AG32">
        <v>0</v>
      </c>
      <c r="AH32">
        <v>28.681809258500525</v>
      </c>
      <c r="AI32">
        <v>0</v>
      </c>
      <c r="AJ32">
        <v>0</v>
      </c>
      <c r="AK32">
        <v>13.100705377698977</v>
      </c>
      <c r="AL32">
        <v>17.095143000000004</v>
      </c>
      <c r="AM32">
        <v>3.8759432774193554</v>
      </c>
      <c r="AN32">
        <v>0</v>
      </c>
      <c r="AO32">
        <v>0</v>
      </c>
      <c r="AP32">
        <v>0</v>
      </c>
      <c r="AQ32">
        <v>0</v>
      </c>
      <c r="AR32">
        <v>8.3925122000000005</v>
      </c>
      <c r="AS32">
        <v>6.5982270000000005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806.32843490065829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139.99922013748736</v>
      </c>
      <c r="L33">
        <v>62.931355733431722</v>
      </c>
      <c r="M33">
        <v>0</v>
      </c>
      <c r="N33">
        <v>28.962460228691683</v>
      </c>
      <c r="O33">
        <v>48.639658216415413</v>
      </c>
      <c r="P33">
        <v>56.695911772417411</v>
      </c>
      <c r="Q33">
        <v>2.6734529800380229</v>
      </c>
      <c r="R33">
        <v>10.396860693698093</v>
      </c>
      <c r="S33">
        <v>6.4699090949764511</v>
      </c>
      <c r="T33">
        <v>0</v>
      </c>
      <c r="U33">
        <v>266.29423781491704</v>
      </c>
      <c r="V33">
        <v>2.3810936847710331</v>
      </c>
      <c r="W33">
        <v>11.377031701852266</v>
      </c>
      <c r="X33">
        <v>36.179069272484725</v>
      </c>
      <c r="Y33">
        <v>0</v>
      </c>
      <c r="Z33">
        <v>4.7974242379999996</v>
      </c>
      <c r="AA33">
        <v>10.335658129043601</v>
      </c>
      <c r="AB33">
        <v>9.6898584475618925</v>
      </c>
      <c r="AC33">
        <v>7.1263150615674569</v>
      </c>
      <c r="AD33">
        <v>6.720801017411052</v>
      </c>
      <c r="AE33">
        <v>8.0828948337490267</v>
      </c>
      <c r="AF33">
        <v>0</v>
      </c>
      <c r="AG33">
        <v>0</v>
      </c>
      <c r="AH33">
        <v>28.681809258500525</v>
      </c>
      <c r="AI33">
        <v>0</v>
      </c>
      <c r="AJ33">
        <v>0</v>
      </c>
      <c r="AK33">
        <v>13.100705377698977</v>
      </c>
      <c r="AL33">
        <v>17.095143000000004</v>
      </c>
      <c r="AM33">
        <v>3.8759432774193554</v>
      </c>
      <c r="AN33">
        <v>0</v>
      </c>
      <c r="AO33">
        <v>0</v>
      </c>
      <c r="AP33">
        <v>0</v>
      </c>
      <c r="AQ33">
        <v>0</v>
      </c>
      <c r="AR33">
        <v>10.016869399999999</v>
      </c>
      <c r="AS33">
        <v>6.5982270000000005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799.1219103721329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86.910089866163133</v>
      </c>
      <c r="L34">
        <v>44.409982585736458</v>
      </c>
      <c r="M34">
        <v>0</v>
      </c>
      <c r="N34">
        <v>28.962460228691683</v>
      </c>
      <c r="O34">
        <v>48.639658216415413</v>
      </c>
      <c r="P34">
        <v>56.695911772417411</v>
      </c>
      <c r="Q34">
        <v>2.6734529800380229</v>
      </c>
      <c r="R34">
        <v>10.396860693698093</v>
      </c>
      <c r="S34">
        <v>6.4699090949764511</v>
      </c>
      <c r="T34">
        <v>0</v>
      </c>
      <c r="U34">
        <v>266.29423781491704</v>
      </c>
      <c r="V34">
        <v>2.3810936847710331</v>
      </c>
      <c r="W34">
        <v>11.377031701852266</v>
      </c>
      <c r="X34">
        <v>36.179069272484725</v>
      </c>
      <c r="Y34">
        <v>0</v>
      </c>
      <c r="Z34">
        <v>1.5991413279999998</v>
      </c>
      <c r="AA34">
        <v>10.335658129043601</v>
      </c>
      <c r="AB34">
        <v>9.6898584475618925</v>
      </c>
      <c r="AC34">
        <v>4.7460890298413689</v>
      </c>
      <c r="AD34">
        <v>4.4805341809235424</v>
      </c>
      <c r="AE34">
        <v>4.041447543881528</v>
      </c>
      <c r="AF34">
        <v>0</v>
      </c>
      <c r="AG34">
        <v>0</v>
      </c>
      <c r="AH34">
        <v>22.945447406800422</v>
      </c>
      <c r="AI34">
        <v>0</v>
      </c>
      <c r="AJ34">
        <v>0</v>
      </c>
      <c r="AK34">
        <v>13.100705377698977</v>
      </c>
      <c r="AL34">
        <v>6.2682191000000014</v>
      </c>
      <c r="AM34">
        <v>3.8759432774193554</v>
      </c>
      <c r="AN34">
        <v>0</v>
      </c>
      <c r="AO34">
        <v>0</v>
      </c>
      <c r="AP34">
        <v>0</v>
      </c>
      <c r="AQ34">
        <v>0</v>
      </c>
      <c r="AR34">
        <v>10.016869399999999</v>
      </c>
      <c r="AS34">
        <v>6.5982270000000005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699.08789813333237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86.890593142033609</v>
      </c>
      <c r="L35">
        <v>34.759197236869092</v>
      </c>
      <c r="M35">
        <v>0</v>
      </c>
      <c r="N35">
        <v>28.962460228691683</v>
      </c>
      <c r="O35">
        <v>48.639658216415413</v>
      </c>
      <c r="P35">
        <v>56.695911772417411</v>
      </c>
      <c r="Q35">
        <v>2.6734529800380229</v>
      </c>
      <c r="R35">
        <v>10.396860693698093</v>
      </c>
      <c r="S35">
        <v>6.4699090949764511</v>
      </c>
      <c r="T35">
        <v>0</v>
      </c>
      <c r="U35">
        <v>266.29423781491704</v>
      </c>
      <c r="V35">
        <v>2.3810936847710331</v>
      </c>
      <c r="W35">
        <v>11.377031701852266</v>
      </c>
      <c r="X35">
        <v>36.179069272484725</v>
      </c>
      <c r="Y35">
        <v>0</v>
      </c>
      <c r="Z35">
        <v>1.5991413279999998</v>
      </c>
      <c r="AA35">
        <v>6.8904387526957365</v>
      </c>
      <c r="AB35">
        <v>9.6898584475618925</v>
      </c>
      <c r="AC35">
        <v>4.7460890298413689</v>
      </c>
      <c r="AD35">
        <v>1.9435515000000001</v>
      </c>
      <c r="AE35">
        <v>4.041447543881528</v>
      </c>
      <c r="AF35">
        <v>0</v>
      </c>
      <c r="AG35">
        <v>0</v>
      </c>
      <c r="AH35">
        <v>14.86344768</v>
      </c>
      <c r="AI35">
        <v>0</v>
      </c>
      <c r="AJ35">
        <v>0</v>
      </c>
      <c r="AK35">
        <v>13.100705377698977</v>
      </c>
      <c r="AL35">
        <v>6.2682191000000014</v>
      </c>
      <c r="AM35">
        <v>3.8759432774193554</v>
      </c>
      <c r="AN35">
        <v>0</v>
      </c>
      <c r="AO35">
        <v>0</v>
      </c>
      <c r="AP35">
        <v>0</v>
      </c>
      <c r="AQ35">
        <v>0</v>
      </c>
      <c r="AR35">
        <v>8.3925122000000005</v>
      </c>
      <c r="AS35">
        <v>7.2580496491971465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674.38887972546092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86.890593142033609</v>
      </c>
      <c r="L36">
        <v>34.759059256931771</v>
      </c>
      <c r="M36">
        <v>0</v>
      </c>
      <c r="N36">
        <v>28.962460228691683</v>
      </c>
      <c r="O36">
        <v>48.639658216415413</v>
      </c>
      <c r="P36">
        <v>56.695911772417411</v>
      </c>
      <c r="Q36">
        <v>1.8500673076923075</v>
      </c>
      <c r="R36">
        <v>10.396860693698093</v>
      </c>
      <c r="S36">
        <v>6.4691830926851441</v>
      </c>
      <c r="T36">
        <v>0</v>
      </c>
      <c r="U36">
        <v>266.29423781491704</v>
      </c>
      <c r="V36">
        <v>2.3810936847710331</v>
      </c>
      <c r="W36">
        <v>11.377031701852266</v>
      </c>
      <c r="X36">
        <v>36.179069272484725</v>
      </c>
      <c r="Y36">
        <v>0</v>
      </c>
      <c r="Z36">
        <v>1.5991413279999998</v>
      </c>
      <c r="AA36">
        <v>3.4452193763478682</v>
      </c>
      <c r="AB36">
        <v>6.4599055470367599</v>
      </c>
      <c r="AC36">
        <v>4.7460890298413689</v>
      </c>
      <c r="AD36">
        <v>0</v>
      </c>
      <c r="AE36">
        <v>4.041447543881528</v>
      </c>
      <c r="AF36">
        <v>0</v>
      </c>
      <c r="AG36">
        <v>0</v>
      </c>
      <c r="AH36">
        <v>14.86344768</v>
      </c>
      <c r="AI36">
        <v>0</v>
      </c>
      <c r="AJ36">
        <v>0</v>
      </c>
      <c r="AK36">
        <v>13.100705377698977</v>
      </c>
      <c r="AL36">
        <v>6.2682191000000014</v>
      </c>
      <c r="AM36">
        <v>3.8759432774193554</v>
      </c>
      <c r="AN36">
        <v>0</v>
      </c>
      <c r="AO36">
        <v>0</v>
      </c>
      <c r="AP36">
        <v>0</v>
      </c>
      <c r="AQ36">
        <v>0</v>
      </c>
      <c r="AR36">
        <v>8.3925122000000005</v>
      </c>
      <c r="AS36">
        <v>7.2580496491971465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664.94590629401364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86.890593142033609</v>
      </c>
      <c r="L37">
        <v>34.759347937033446</v>
      </c>
      <c r="M37">
        <v>0</v>
      </c>
      <c r="N37">
        <v>28.962460228691683</v>
      </c>
      <c r="O37">
        <v>48.639658216415413</v>
      </c>
      <c r="P37">
        <v>56.695911772417411</v>
      </c>
      <c r="Q37">
        <v>1.7925880726141079</v>
      </c>
      <c r="R37">
        <v>10.396860693698093</v>
      </c>
      <c r="S37">
        <v>3.5998392743362833</v>
      </c>
      <c r="T37">
        <v>0</v>
      </c>
      <c r="U37">
        <v>266.29423781491704</v>
      </c>
      <c r="V37">
        <v>2.3810936847710331</v>
      </c>
      <c r="W37">
        <v>11.377031701852266</v>
      </c>
      <c r="X37">
        <v>36.179069272484725</v>
      </c>
      <c r="Y37">
        <v>0</v>
      </c>
      <c r="Z37">
        <v>1.5991413279999998</v>
      </c>
      <c r="AA37">
        <v>3.4452193763478682</v>
      </c>
      <c r="AB37">
        <v>6.4599055470367599</v>
      </c>
      <c r="AC37">
        <v>2.3730446419035647</v>
      </c>
      <c r="AD37">
        <v>0</v>
      </c>
      <c r="AE37">
        <v>4.041447543881528</v>
      </c>
      <c r="AF37">
        <v>0</v>
      </c>
      <c r="AG37">
        <v>0</v>
      </c>
      <c r="AH37">
        <v>9.289654800000001</v>
      </c>
      <c r="AI37">
        <v>0</v>
      </c>
      <c r="AJ37">
        <v>0</v>
      </c>
      <c r="AK37">
        <v>13.100705377698977</v>
      </c>
      <c r="AL37">
        <v>6.2682191000000014</v>
      </c>
      <c r="AM37">
        <v>3.8759432774193554</v>
      </c>
      <c r="AN37">
        <v>0</v>
      </c>
      <c r="AO37">
        <v>0</v>
      </c>
      <c r="AP37">
        <v>0</v>
      </c>
      <c r="AQ37">
        <v>0</v>
      </c>
      <c r="AR37">
        <v>8.3925122000000005</v>
      </c>
      <c r="AS37">
        <v>7.2580496491971465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654.07253465275028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86.890593142033609</v>
      </c>
      <c r="L38">
        <v>34.758863999785028</v>
      </c>
      <c r="M38">
        <v>0</v>
      </c>
      <c r="N38">
        <v>28.962460228691683</v>
      </c>
      <c r="O38">
        <v>48.639658216415413</v>
      </c>
      <c r="P38">
        <v>56.695911772417411</v>
      </c>
      <c r="Q38">
        <v>1.7925880726141079</v>
      </c>
      <c r="R38">
        <v>5.3983700834724537</v>
      </c>
      <c r="S38">
        <v>3.5998589296771346</v>
      </c>
      <c r="T38">
        <v>0</v>
      </c>
      <c r="U38">
        <v>266.29423781491704</v>
      </c>
      <c r="V38">
        <v>2.3810936847710331</v>
      </c>
      <c r="W38">
        <v>11.377031701852266</v>
      </c>
      <c r="X38">
        <v>36.179069272484725</v>
      </c>
      <c r="Y38">
        <v>0</v>
      </c>
      <c r="Z38">
        <v>1.5991413279999998</v>
      </c>
      <c r="AA38">
        <v>3.4452193763478682</v>
      </c>
      <c r="AB38">
        <v>6.4599055470367599</v>
      </c>
      <c r="AC38">
        <v>0</v>
      </c>
      <c r="AD38">
        <v>0</v>
      </c>
      <c r="AE38">
        <v>4.041447543881528</v>
      </c>
      <c r="AF38">
        <v>0</v>
      </c>
      <c r="AG38">
        <v>0</v>
      </c>
      <c r="AH38">
        <v>4.6448274000000005</v>
      </c>
      <c r="AI38">
        <v>0</v>
      </c>
      <c r="AJ38">
        <v>0</v>
      </c>
      <c r="AK38">
        <v>13.100705377698977</v>
      </c>
      <c r="AL38">
        <v>6.2682191000000014</v>
      </c>
      <c r="AM38">
        <v>3.8759432774193554</v>
      </c>
      <c r="AN38">
        <v>0</v>
      </c>
      <c r="AO38">
        <v>0</v>
      </c>
      <c r="AP38">
        <v>0</v>
      </c>
      <c r="AQ38">
        <v>0</v>
      </c>
      <c r="AR38">
        <v>8.3925122000000005</v>
      </c>
      <c r="AS38">
        <v>7.2580496491971465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642.05570771871351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86.890593142033609</v>
      </c>
      <c r="L39">
        <v>34.758863999785028</v>
      </c>
      <c r="M39">
        <v>0</v>
      </c>
      <c r="N39">
        <v>28.962460228691683</v>
      </c>
      <c r="O39">
        <v>48.639658216415413</v>
      </c>
      <c r="P39">
        <v>56.695911772417411</v>
      </c>
      <c r="Q39">
        <v>1.7925880726141079</v>
      </c>
      <c r="R39">
        <v>5.3983700834724537</v>
      </c>
      <c r="S39">
        <v>3.5998589296771346</v>
      </c>
      <c r="T39">
        <v>0</v>
      </c>
      <c r="U39">
        <v>266.29423781491704</v>
      </c>
      <c r="V39">
        <v>2.3810936847710331</v>
      </c>
      <c r="W39">
        <v>11.377031701852266</v>
      </c>
      <c r="X39">
        <v>36.179069272484725</v>
      </c>
      <c r="Y39">
        <v>0</v>
      </c>
      <c r="Z39">
        <v>3.1982829099999996</v>
      </c>
      <c r="AA39">
        <v>3.4452193763478682</v>
      </c>
      <c r="AB39">
        <v>3.2299529005251317</v>
      </c>
      <c r="AC39">
        <v>0</v>
      </c>
      <c r="AD39">
        <v>0</v>
      </c>
      <c r="AE39">
        <v>4.041447543881528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13.100705377698977</v>
      </c>
      <c r="AL39">
        <v>6.2682191000000014</v>
      </c>
      <c r="AM39">
        <v>3.8759432774193554</v>
      </c>
      <c r="AN39">
        <v>0</v>
      </c>
      <c r="AO39">
        <v>0</v>
      </c>
      <c r="AP39">
        <v>0</v>
      </c>
      <c r="AQ39">
        <v>0</v>
      </c>
      <c r="AR39">
        <v>8.3925122000000005</v>
      </c>
      <c r="AS39">
        <v>7.2580496491971465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635.78006925420186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86.890593142033609</v>
      </c>
      <c r="L40">
        <v>34.759017017880808</v>
      </c>
      <c r="M40">
        <v>0</v>
      </c>
      <c r="N40">
        <v>28.962460228691683</v>
      </c>
      <c r="O40">
        <v>48.639658216415413</v>
      </c>
      <c r="P40">
        <v>56.695911772417411</v>
      </c>
      <c r="Q40">
        <v>1.7925880726141079</v>
      </c>
      <c r="R40">
        <v>5.3983700834724537</v>
      </c>
      <c r="S40">
        <v>3.5998589296771346</v>
      </c>
      <c r="T40">
        <v>0</v>
      </c>
      <c r="U40">
        <v>266.29423781491704</v>
      </c>
      <c r="V40">
        <v>2.3810936847710331</v>
      </c>
      <c r="W40">
        <v>11.377031701852266</v>
      </c>
      <c r="X40">
        <v>36.179069272484725</v>
      </c>
      <c r="Y40">
        <v>0</v>
      </c>
      <c r="Z40">
        <v>3.1982829099999996</v>
      </c>
      <c r="AA40">
        <v>3.4452193763478682</v>
      </c>
      <c r="AB40">
        <v>3.2299529005251317</v>
      </c>
      <c r="AC40">
        <v>0</v>
      </c>
      <c r="AD40">
        <v>0</v>
      </c>
      <c r="AE40">
        <v>4.041447543881528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13.100705377698977</v>
      </c>
      <c r="AL40">
        <v>6.2682191000000014</v>
      </c>
      <c r="AM40">
        <v>3.8759432774193554</v>
      </c>
      <c r="AN40">
        <v>0</v>
      </c>
      <c r="AO40">
        <v>0</v>
      </c>
      <c r="AP40">
        <v>0</v>
      </c>
      <c r="AQ40">
        <v>0</v>
      </c>
      <c r="AR40">
        <v>8.3925122000000005</v>
      </c>
      <c r="AS40">
        <v>7.2580496491971465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635.78022227229781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86.890593142033609</v>
      </c>
      <c r="L41">
        <v>34.759059256931771</v>
      </c>
      <c r="M41">
        <v>0</v>
      </c>
      <c r="N41">
        <v>28.962460228691683</v>
      </c>
      <c r="O41">
        <v>48.639658216415413</v>
      </c>
      <c r="P41">
        <v>56.695911772417411</v>
      </c>
      <c r="Q41">
        <v>1.7925880726141079</v>
      </c>
      <c r="R41">
        <v>5.3983700834724537</v>
      </c>
      <c r="S41">
        <v>3.5998589296771346</v>
      </c>
      <c r="T41">
        <v>0</v>
      </c>
      <c r="U41">
        <v>266.29423781491704</v>
      </c>
      <c r="V41">
        <v>2.3810936847710331</v>
      </c>
      <c r="W41">
        <v>11.377031701852266</v>
      </c>
      <c r="X41">
        <v>36.179069272484725</v>
      </c>
      <c r="Y41">
        <v>0</v>
      </c>
      <c r="Z41">
        <v>3.1982829099999996</v>
      </c>
      <c r="AA41">
        <v>3.4452193763478682</v>
      </c>
      <c r="AB41">
        <v>3.2299529005251317</v>
      </c>
      <c r="AC41">
        <v>0</v>
      </c>
      <c r="AD41">
        <v>0</v>
      </c>
      <c r="AE41">
        <v>4.041447543881528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13.100705377698977</v>
      </c>
      <c r="AL41">
        <v>6.2682191000000014</v>
      </c>
      <c r="AM41">
        <v>3.8759432774193554</v>
      </c>
      <c r="AN41">
        <v>0</v>
      </c>
      <c r="AO41">
        <v>0</v>
      </c>
      <c r="AP41">
        <v>0.21986733096536873</v>
      </c>
      <c r="AQ41">
        <v>0</v>
      </c>
      <c r="AR41">
        <v>8.3925122000000005</v>
      </c>
      <c r="AS41">
        <v>7.2580496491971465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636.00013184231398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86.898236731597166</v>
      </c>
      <c r="L42">
        <v>34.759457658279409</v>
      </c>
      <c r="M42">
        <v>0</v>
      </c>
      <c r="N42">
        <v>28.962460228691683</v>
      </c>
      <c r="O42">
        <v>48.639658216415413</v>
      </c>
      <c r="P42">
        <v>56.695911772417411</v>
      </c>
      <c r="Q42">
        <v>1.7925880726141079</v>
      </c>
      <c r="R42">
        <v>5.3983700834724537</v>
      </c>
      <c r="S42">
        <v>3.5998589296771346</v>
      </c>
      <c r="T42">
        <v>0</v>
      </c>
      <c r="U42">
        <v>266.29423781491704</v>
      </c>
      <c r="V42">
        <v>2.3810936847710331</v>
      </c>
      <c r="W42">
        <v>11.377031701852266</v>
      </c>
      <c r="X42">
        <v>36.179069272484725</v>
      </c>
      <c r="Y42">
        <v>0</v>
      </c>
      <c r="Z42">
        <v>3.1982829099999996</v>
      </c>
      <c r="AA42">
        <v>3.4452193763478682</v>
      </c>
      <c r="AB42">
        <v>3.2299529005251317</v>
      </c>
      <c r="AC42">
        <v>0</v>
      </c>
      <c r="AD42">
        <v>0</v>
      </c>
      <c r="AE42">
        <v>4.041447543881528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13.100705377698977</v>
      </c>
      <c r="AL42">
        <v>6.2682191000000014</v>
      </c>
      <c r="AM42">
        <v>3.8759432774193554</v>
      </c>
      <c r="AN42">
        <v>0</v>
      </c>
      <c r="AO42">
        <v>0</v>
      </c>
      <c r="AP42">
        <v>0.21986733096536873</v>
      </c>
      <c r="AQ42">
        <v>0</v>
      </c>
      <c r="AR42">
        <v>8.3925122000000005</v>
      </c>
      <c r="AS42">
        <v>7.2580496491971465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636.00817383322533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86.890160133429163</v>
      </c>
      <c r="L43">
        <v>34.759098015489982</v>
      </c>
      <c r="M43">
        <v>0</v>
      </c>
      <c r="N43">
        <v>28.962460228691683</v>
      </c>
      <c r="O43">
        <v>48.639658216415413</v>
      </c>
      <c r="P43">
        <v>56.695911772417411</v>
      </c>
      <c r="Q43">
        <v>1.7925880726141079</v>
      </c>
      <c r="R43">
        <v>5.3983700834724537</v>
      </c>
      <c r="S43">
        <v>3.5998589296771346</v>
      </c>
      <c r="T43">
        <v>0</v>
      </c>
      <c r="U43">
        <v>266.29423781491704</v>
      </c>
      <c r="V43">
        <v>2.3810936847710331</v>
      </c>
      <c r="W43">
        <v>11.377031701852266</v>
      </c>
      <c r="X43">
        <v>36.179069272484725</v>
      </c>
      <c r="Y43">
        <v>0</v>
      </c>
      <c r="Z43">
        <v>3.1982829099999996</v>
      </c>
      <c r="AA43">
        <v>0</v>
      </c>
      <c r="AB43">
        <v>3.2299529005251317</v>
      </c>
      <c r="AC43">
        <v>0</v>
      </c>
      <c r="AD43">
        <v>0</v>
      </c>
      <c r="AE43">
        <v>4.041447543881528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13.100705377698977</v>
      </c>
      <c r="AL43">
        <v>6.2682191000000014</v>
      </c>
      <c r="AM43">
        <v>3.8759432774193554</v>
      </c>
      <c r="AN43">
        <v>0</v>
      </c>
      <c r="AO43">
        <v>0</v>
      </c>
      <c r="AP43">
        <v>1.4762518616609781</v>
      </c>
      <c r="AQ43">
        <v>0</v>
      </c>
      <c r="AR43">
        <v>10.016869399999999</v>
      </c>
      <c r="AS43">
        <v>6.5982270000000005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634.77543729741842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86.897985005410419</v>
      </c>
      <c r="L44">
        <v>34.759098015489982</v>
      </c>
      <c r="M44">
        <v>0</v>
      </c>
      <c r="N44">
        <v>28.962460228691683</v>
      </c>
      <c r="O44">
        <v>48.639658216415413</v>
      </c>
      <c r="P44">
        <v>56.695911772417411</v>
      </c>
      <c r="Q44">
        <v>1.7925880726141079</v>
      </c>
      <c r="R44">
        <v>5.3983700834724537</v>
      </c>
      <c r="S44">
        <v>3.5998589296771346</v>
      </c>
      <c r="T44">
        <v>0</v>
      </c>
      <c r="U44">
        <v>266.29423781491704</v>
      </c>
      <c r="V44">
        <v>2.3810936847710331</v>
      </c>
      <c r="W44">
        <v>11.377031701852266</v>
      </c>
      <c r="X44">
        <v>36.179069272484725</v>
      </c>
      <c r="Y44">
        <v>0</v>
      </c>
      <c r="Z44">
        <v>3.1982829099999996</v>
      </c>
      <c r="AA44">
        <v>0</v>
      </c>
      <c r="AB44">
        <v>0</v>
      </c>
      <c r="AC44">
        <v>0</v>
      </c>
      <c r="AD44">
        <v>0</v>
      </c>
      <c r="AE44">
        <v>4.041447543881528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13.100705377698977</v>
      </c>
      <c r="AL44">
        <v>6.2682191000000014</v>
      </c>
      <c r="AM44">
        <v>3.8759432774193554</v>
      </c>
      <c r="AN44">
        <v>0</v>
      </c>
      <c r="AO44">
        <v>0</v>
      </c>
      <c r="AP44">
        <v>1.4762518616609781</v>
      </c>
      <c r="AQ44">
        <v>0</v>
      </c>
      <c r="AR44">
        <v>10.016869399999999</v>
      </c>
      <c r="AS44">
        <v>6.5982270000000005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631.5533092688745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86.898035984513498</v>
      </c>
      <c r="L45">
        <v>34.759098015489982</v>
      </c>
      <c r="M45">
        <v>0</v>
      </c>
      <c r="N45">
        <v>28.962460228691683</v>
      </c>
      <c r="O45">
        <v>48.639658216415413</v>
      </c>
      <c r="P45">
        <v>56.695911772417411</v>
      </c>
      <c r="Q45">
        <v>1.7925880726141079</v>
      </c>
      <c r="R45">
        <v>5.3983700834724537</v>
      </c>
      <c r="S45">
        <v>3.5998589296771346</v>
      </c>
      <c r="T45">
        <v>0</v>
      </c>
      <c r="U45">
        <v>266.29423781491704</v>
      </c>
      <c r="V45">
        <v>2.3810936847710331</v>
      </c>
      <c r="W45">
        <v>11.377031701852266</v>
      </c>
      <c r="X45">
        <v>36.179069272484725</v>
      </c>
      <c r="Y45">
        <v>0</v>
      </c>
      <c r="Z45">
        <v>3.1982829099999996</v>
      </c>
      <c r="AA45">
        <v>0</v>
      </c>
      <c r="AB45">
        <v>0</v>
      </c>
      <c r="AC45">
        <v>0</v>
      </c>
      <c r="AD45">
        <v>0</v>
      </c>
      <c r="AE45">
        <v>4.041447543881528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13.100705377698977</v>
      </c>
      <c r="AL45">
        <v>6.2682191000000014</v>
      </c>
      <c r="AM45">
        <v>3.8759432774193554</v>
      </c>
      <c r="AN45">
        <v>0</v>
      </c>
      <c r="AO45">
        <v>0</v>
      </c>
      <c r="AP45">
        <v>1.6332999914873243</v>
      </c>
      <c r="AQ45">
        <v>0</v>
      </c>
      <c r="AR45">
        <v>8.6632383999999991</v>
      </c>
      <c r="AS45">
        <v>6.5982270000000005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630.35677737780384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86.897352869501646</v>
      </c>
      <c r="L46">
        <v>34.759457658279409</v>
      </c>
      <c r="M46">
        <v>0</v>
      </c>
      <c r="N46">
        <v>28.962460228691683</v>
      </c>
      <c r="O46">
        <v>48.639658216415413</v>
      </c>
      <c r="P46">
        <v>56.695911772417411</v>
      </c>
      <c r="Q46">
        <v>1.7925880726141079</v>
      </c>
      <c r="R46">
        <v>5.3983700834724537</v>
      </c>
      <c r="S46">
        <v>3.5998589296771346</v>
      </c>
      <c r="T46">
        <v>0</v>
      </c>
      <c r="U46">
        <v>266.29423781491704</v>
      </c>
      <c r="V46">
        <v>2.3810936847710331</v>
      </c>
      <c r="W46">
        <v>11.377031701852266</v>
      </c>
      <c r="X46">
        <v>36.179069272484725</v>
      </c>
      <c r="Y46">
        <v>0</v>
      </c>
      <c r="Z46">
        <v>3.1982829099999996</v>
      </c>
      <c r="AA46">
        <v>0</v>
      </c>
      <c r="AB46">
        <v>0</v>
      </c>
      <c r="AC46">
        <v>0</v>
      </c>
      <c r="AD46">
        <v>0</v>
      </c>
      <c r="AE46">
        <v>4.041447543881528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13.100705377698977</v>
      </c>
      <c r="AL46">
        <v>6.2682191000000014</v>
      </c>
      <c r="AM46">
        <v>3.8759432774193554</v>
      </c>
      <c r="AN46">
        <v>0</v>
      </c>
      <c r="AO46">
        <v>0</v>
      </c>
      <c r="AP46">
        <v>1.6332999914873243</v>
      </c>
      <c r="AQ46">
        <v>0</v>
      </c>
      <c r="AR46">
        <v>8.6632383999999991</v>
      </c>
      <c r="AS46">
        <v>6.5982270000000005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630.35645390558136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86.890633770970098</v>
      </c>
      <c r="L47">
        <v>34.759059256931771</v>
      </c>
      <c r="M47">
        <v>0</v>
      </c>
      <c r="N47">
        <v>28.962460228691683</v>
      </c>
      <c r="O47">
        <v>48.639658216415413</v>
      </c>
      <c r="P47">
        <v>56.695911772417411</v>
      </c>
      <c r="Q47">
        <v>1.7925880726141079</v>
      </c>
      <c r="R47">
        <v>5.3983700834724537</v>
      </c>
      <c r="S47">
        <v>3.5998589296771346</v>
      </c>
      <c r="T47">
        <v>0</v>
      </c>
      <c r="U47">
        <v>266.29423781491704</v>
      </c>
      <c r="V47">
        <v>2.3810936847710331</v>
      </c>
      <c r="W47">
        <v>11.377031701852266</v>
      </c>
      <c r="X47">
        <v>36.179069272484725</v>
      </c>
      <c r="Y47">
        <v>0</v>
      </c>
      <c r="Z47">
        <v>3.1982829099999996</v>
      </c>
      <c r="AA47">
        <v>0</v>
      </c>
      <c r="AB47">
        <v>0</v>
      </c>
      <c r="AC47">
        <v>0</v>
      </c>
      <c r="AD47">
        <v>0</v>
      </c>
      <c r="AE47">
        <v>4.041447543881528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13.100705377698977</v>
      </c>
      <c r="AL47">
        <v>6.2682191000000014</v>
      </c>
      <c r="AM47">
        <v>3.8759432774193554</v>
      </c>
      <c r="AN47">
        <v>0</v>
      </c>
      <c r="AO47">
        <v>0</v>
      </c>
      <c r="AP47">
        <v>1.6332999914873243</v>
      </c>
      <c r="AQ47">
        <v>0</v>
      </c>
      <c r="AR47">
        <v>8.6632383999999991</v>
      </c>
      <c r="AS47">
        <v>6.5982270000000005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630.34933640570227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86.897484400128675</v>
      </c>
      <c r="L48">
        <v>34.759433841717453</v>
      </c>
      <c r="M48">
        <v>0</v>
      </c>
      <c r="N48">
        <v>28.962460228691683</v>
      </c>
      <c r="O48">
        <v>48.639658216415413</v>
      </c>
      <c r="P48">
        <v>56.695911772417411</v>
      </c>
      <c r="Q48">
        <v>1.7925880726141079</v>
      </c>
      <c r="R48">
        <v>5.3983700834724537</v>
      </c>
      <c r="S48">
        <v>3.5998589296771346</v>
      </c>
      <c r="T48">
        <v>0</v>
      </c>
      <c r="U48">
        <v>266.29423781491704</v>
      </c>
      <c r="V48">
        <v>2.3810936847710331</v>
      </c>
      <c r="W48">
        <v>11.377031701852266</v>
      </c>
      <c r="X48">
        <v>36.179069272484725</v>
      </c>
      <c r="Y48">
        <v>0</v>
      </c>
      <c r="Z48">
        <v>3.1982829099999996</v>
      </c>
      <c r="AA48">
        <v>0</v>
      </c>
      <c r="AB48">
        <v>0</v>
      </c>
      <c r="AC48">
        <v>0</v>
      </c>
      <c r="AD48">
        <v>0</v>
      </c>
      <c r="AE48">
        <v>4.041447543881528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13.100705377698977</v>
      </c>
      <c r="AL48">
        <v>6.2682191000000014</v>
      </c>
      <c r="AM48">
        <v>3.8759432774193554</v>
      </c>
      <c r="AN48">
        <v>0</v>
      </c>
      <c r="AO48">
        <v>0</v>
      </c>
      <c r="AP48">
        <v>1.6332999914873243</v>
      </c>
      <c r="AQ48">
        <v>0</v>
      </c>
      <c r="AR48">
        <v>8.6632383999999991</v>
      </c>
      <c r="AS48">
        <v>6.5982270000000005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630.35656161964641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89.679326928850202</v>
      </c>
      <c r="L49">
        <v>34.758979364615193</v>
      </c>
      <c r="M49">
        <v>0</v>
      </c>
      <c r="N49">
        <v>28.962460228691683</v>
      </c>
      <c r="O49">
        <v>48.639658216415413</v>
      </c>
      <c r="P49">
        <v>56.695911772417411</v>
      </c>
      <c r="Q49">
        <v>1.7925880726141079</v>
      </c>
      <c r="R49">
        <v>5.3983700834724537</v>
      </c>
      <c r="S49">
        <v>3.5998589296771346</v>
      </c>
      <c r="T49">
        <v>0</v>
      </c>
      <c r="U49">
        <v>266.29423781491704</v>
      </c>
      <c r="V49">
        <v>2.2208381009174314</v>
      </c>
      <c r="W49">
        <v>11.377031701852266</v>
      </c>
      <c r="X49">
        <v>36.179069272484725</v>
      </c>
      <c r="Y49">
        <v>0</v>
      </c>
      <c r="Z49">
        <v>3.1982829099999996</v>
      </c>
      <c r="AA49">
        <v>0</v>
      </c>
      <c r="AB49">
        <v>0</v>
      </c>
      <c r="AC49">
        <v>0</v>
      </c>
      <c r="AD49">
        <v>0</v>
      </c>
      <c r="AE49">
        <v>4.041447543881528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13.100705377698977</v>
      </c>
      <c r="AL49">
        <v>6.2682191000000014</v>
      </c>
      <c r="AM49">
        <v>3.8759432774193554</v>
      </c>
      <c r="AN49">
        <v>0</v>
      </c>
      <c r="AO49">
        <v>0</v>
      </c>
      <c r="AP49">
        <v>0</v>
      </c>
      <c r="AQ49">
        <v>0</v>
      </c>
      <c r="AR49">
        <v>8.6632383999999991</v>
      </c>
      <c r="AS49">
        <v>6.5982270000000005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631.34439409592471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87.600670185694469</v>
      </c>
      <c r="L50">
        <v>34.759098015489982</v>
      </c>
      <c r="M50">
        <v>0</v>
      </c>
      <c r="N50">
        <v>28.962460228691683</v>
      </c>
      <c r="O50">
        <v>48.639658216415413</v>
      </c>
      <c r="P50">
        <v>56.695911772417411</v>
      </c>
      <c r="Q50">
        <v>1.7925880726141079</v>
      </c>
      <c r="R50">
        <v>5.3983700834724537</v>
      </c>
      <c r="S50">
        <v>3.5998589296771346</v>
      </c>
      <c r="T50">
        <v>0</v>
      </c>
      <c r="U50">
        <v>266.29423781491704</v>
      </c>
      <c r="V50">
        <v>2.2208381009174314</v>
      </c>
      <c r="W50">
        <v>11.377031701852266</v>
      </c>
      <c r="X50">
        <v>36.179069272484725</v>
      </c>
      <c r="Y50">
        <v>0</v>
      </c>
      <c r="Z50">
        <v>3.1982829099999996</v>
      </c>
      <c r="AA50">
        <v>0</v>
      </c>
      <c r="AB50">
        <v>0</v>
      </c>
      <c r="AC50">
        <v>0</v>
      </c>
      <c r="AD50">
        <v>0</v>
      </c>
      <c r="AE50">
        <v>4.041447543881528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13.100705377698977</v>
      </c>
      <c r="AL50">
        <v>6.2682191000000014</v>
      </c>
      <c r="AM50">
        <v>3.8759432774193554</v>
      </c>
      <c r="AN50">
        <v>0</v>
      </c>
      <c r="AO50">
        <v>0</v>
      </c>
      <c r="AP50">
        <v>0</v>
      </c>
      <c r="AQ50">
        <v>0</v>
      </c>
      <c r="AR50">
        <v>8.6632383999999991</v>
      </c>
      <c r="AS50">
        <v>6.5982270000000005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629.26585600364376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86.897083263407751</v>
      </c>
      <c r="L51">
        <v>34.759457658279409</v>
      </c>
      <c r="M51">
        <v>0</v>
      </c>
      <c r="N51">
        <v>28.962460228691683</v>
      </c>
      <c r="O51">
        <v>48.639658216415413</v>
      </c>
      <c r="P51">
        <v>56.695911772417411</v>
      </c>
      <c r="Q51">
        <v>1.7925880726141079</v>
      </c>
      <c r="R51">
        <v>5.3983700834724537</v>
      </c>
      <c r="S51">
        <v>3.5998589296771346</v>
      </c>
      <c r="T51">
        <v>0</v>
      </c>
      <c r="U51">
        <v>266.29423781491704</v>
      </c>
      <c r="V51">
        <v>2.2208381009174314</v>
      </c>
      <c r="W51">
        <v>11.377031701852266</v>
      </c>
      <c r="X51">
        <v>36.179069272484725</v>
      </c>
      <c r="Y51">
        <v>0</v>
      </c>
      <c r="Z51">
        <v>3.1982829099999996</v>
      </c>
      <c r="AA51">
        <v>0</v>
      </c>
      <c r="AB51">
        <v>0</v>
      </c>
      <c r="AC51">
        <v>0</v>
      </c>
      <c r="AD51">
        <v>0</v>
      </c>
      <c r="AE51">
        <v>4.041447543881528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13.100705377698977</v>
      </c>
      <c r="AL51">
        <v>6.2682191000000014</v>
      </c>
      <c r="AM51">
        <v>3.8759432774193554</v>
      </c>
      <c r="AN51">
        <v>0</v>
      </c>
      <c r="AO51">
        <v>0</v>
      </c>
      <c r="AP51">
        <v>0</v>
      </c>
      <c r="AQ51">
        <v>0</v>
      </c>
      <c r="AR51">
        <v>8.6632383999999991</v>
      </c>
      <c r="AS51">
        <v>6.9281384516057098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628.89254017575229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86.89010948288896</v>
      </c>
      <c r="L52">
        <v>34.759059256931771</v>
      </c>
      <c r="M52">
        <v>0</v>
      </c>
      <c r="N52">
        <v>28.962460228691683</v>
      </c>
      <c r="O52">
        <v>48.639658216415413</v>
      </c>
      <c r="P52">
        <v>56.695911772417411</v>
      </c>
      <c r="Q52">
        <v>1.7925880726141079</v>
      </c>
      <c r="R52">
        <v>5.3983700834724537</v>
      </c>
      <c r="S52">
        <v>3.5998589296771346</v>
      </c>
      <c r="T52">
        <v>0</v>
      </c>
      <c r="U52">
        <v>266.29423781491704</v>
      </c>
      <c r="V52">
        <v>2.2208381009174314</v>
      </c>
      <c r="W52">
        <v>11.377031701852266</v>
      </c>
      <c r="X52">
        <v>36.179069272484725</v>
      </c>
      <c r="Y52">
        <v>0</v>
      </c>
      <c r="Z52">
        <v>3.1982829099999996</v>
      </c>
      <c r="AA52">
        <v>0</v>
      </c>
      <c r="AB52">
        <v>0</v>
      </c>
      <c r="AC52">
        <v>0</v>
      </c>
      <c r="AD52">
        <v>0</v>
      </c>
      <c r="AE52">
        <v>4.041447543881528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13.100705377698977</v>
      </c>
      <c r="AL52">
        <v>6.2682191000000014</v>
      </c>
      <c r="AM52">
        <v>3.8759432774193554</v>
      </c>
      <c r="AN52">
        <v>0</v>
      </c>
      <c r="AO52">
        <v>0</v>
      </c>
      <c r="AP52">
        <v>0</v>
      </c>
      <c r="AQ52">
        <v>0</v>
      </c>
      <c r="AR52">
        <v>8.6632383999999991</v>
      </c>
      <c r="AS52">
        <v>6.9281384516057098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628.88516799388594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86.897325509821769</v>
      </c>
      <c r="L53">
        <v>34.759017017880808</v>
      </c>
      <c r="M53">
        <v>0</v>
      </c>
      <c r="N53">
        <v>28.962460228691683</v>
      </c>
      <c r="O53">
        <v>48.639658216415413</v>
      </c>
      <c r="P53">
        <v>56.695911772417411</v>
      </c>
      <c r="Q53">
        <v>1.7925880726141079</v>
      </c>
      <c r="R53">
        <v>5.3983700834724537</v>
      </c>
      <c r="S53">
        <v>3.5998589296771346</v>
      </c>
      <c r="T53">
        <v>0</v>
      </c>
      <c r="U53">
        <v>266.29423781491704</v>
      </c>
      <c r="V53">
        <v>2.2208381009174314</v>
      </c>
      <c r="W53">
        <v>11.377031701852266</v>
      </c>
      <c r="X53">
        <v>36.179069272484725</v>
      </c>
      <c r="Y53">
        <v>0</v>
      </c>
      <c r="Z53">
        <v>3.1982829099999996</v>
      </c>
      <c r="AA53">
        <v>0</v>
      </c>
      <c r="AB53">
        <v>0</v>
      </c>
      <c r="AC53">
        <v>0</v>
      </c>
      <c r="AD53">
        <v>0</v>
      </c>
      <c r="AE53">
        <v>4.041447543881528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13.100705377698977</v>
      </c>
      <c r="AL53">
        <v>6.2682191000000014</v>
      </c>
      <c r="AM53">
        <v>3.8759432774193554</v>
      </c>
      <c r="AN53">
        <v>0</v>
      </c>
      <c r="AO53">
        <v>0</v>
      </c>
      <c r="AP53">
        <v>0</v>
      </c>
      <c r="AQ53">
        <v>0</v>
      </c>
      <c r="AR53">
        <v>10.016869399999999</v>
      </c>
      <c r="AS53">
        <v>7.4230052479928643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630.74083957815492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86.890599969618307</v>
      </c>
      <c r="L54">
        <v>34.760240508821887</v>
      </c>
      <c r="M54">
        <v>0</v>
      </c>
      <c r="N54">
        <v>28.962460228691683</v>
      </c>
      <c r="O54">
        <v>48.639658216415413</v>
      </c>
      <c r="P54">
        <v>56.695911772417411</v>
      </c>
      <c r="Q54">
        <v>1.793383146981627</v>
      </c>
      <c r="R54">
        <v>5.3983700834724537</v>
      </c>
      <c r="S54">
        <v>4.3296809016064248</v>
      </c>
      <c r="T54">
        <v>0</v>
      </c>
      <c r="U54">
        <v>266.29423781491704</v>
      </c>
      <c r="V54">
        <v>2.2208381009174314</v>
      </c>
      <c r="W54">
        <v>11.377031701852266</v>
      </c>
      <c r="X54">
        <v>36.179069272484725</v>
      </c>
      <c r="Y54">
        <v>0</v>
      </c>
      <c r="Z54">
        <v>3.1982829099999996</v>
      </c>
      <c r="AA54">
        <v>0</v>
      </c>
      <c r="AB54">
        <v>0</v>
      </c>
      <c r="AC54">
        <v>0</v>
      </c>
      <c r="AD54">
        <v>0</v>
      </c>
      <c r="AE54">
        <v>4.041447543881528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13.100705377698977</v>
      </c>
      <c r="AL54">
        <v>6.2682191000000014</v>
      </c>
      <c r="AM54">
        <v>3.8759432774193554</v>
      </c>
      <c r="AN54">
        <v>0</v>
      </c>
      <c r="AO54">
        <v>0</v>
      </c>
      <c r="AP54">
        <v>0</v>
      </c>
      <c r="AQ54">
        <v>0</v>
      </c>
      <c r="AR54">
        <v>10.016869399999999</v>
      </c>
      <c r="AS54">
        <v>7.4230052479928643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631.46595457518936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86.890599969618307</v>
      </c>
      <c r="L55">
        <v>34.759621182643791</v>
      </c>
      <c r="M55">
        <v>0</v>
      </c>
      <c r="N55">
        <v>28.962460228691683</v>
      </c>
      <c r="O55">
        <v>48.639658216415413</v>
      </c>
      <c r="P55">
        <v>56.695911772417411</v>
      </c>
      <c r="Q55">
        <v>1.7973357045143639</v>
      </c>
      <c r="R55">
        <v>5.748977326863697</v>
      </c>
      <c r="S55">
        <v>3.8698606800000004</v>
      </c>
      <c r="T55">
        <v>0</v>
      </c>
      <c r="U55">
        <v>266.29423781491704</v>
      </c>
      <c r="V55">
        <v>1.9998731836195507</v>
      </c>
      <c r="W55">
        <v>11.377031701852266</v>
      </c>
      <c r="X55">
        <v>36.179069272484725</v>
      </c>
      <c r="Y55">
        <v>0</v>
      </c>
      <c r="Z55">
        <v>3.1982829099999996</v>
      </c>
      <c r="AA55">
        <v>0</v>
      </c>
      <c r="AB55">
        <v>0</v>
      </c>
      <c r="AC55">
        <v>0</v>
      </c>
      <c r="AD55">
        <v>0</v>
      </c>
      <c r="AE55">
        <v>4.041447543881528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13.100705377698977</v>
      </c>
      <c r="AL55">
        <v>6.2682191000000014</v>
      </c>
      <c r="AM55">
        <v>3.8759432774193554</v>
      </c>
      <c r="AN55">
        <v>0</v>
      </c>
      <c r="AO55">
        <v>0</v>
      </c>
      <c r="AP55">
        <v>0</v>
      </c>
      <c r="AQ55">
        <v>0</v>
      </c>
      <c r="AR55">
        <v>8.6632383999999991</v>
      </c>
      <c r="AS55">
        <v>7.4230052479928643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629.78547891103096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86.890599969618307</v>
      </c>
      <c r="L56">
        <v>34.759621182643791</v>
      </c>
      <c r="M56">
        <v>0</v>
      </c>
      <c r="N56">
        <v>28.962460228691683</v>
      </c>
      <c r="O56">
        <v>48.639658216415413</v>
      </c>
      <c r="P56">
        <v>56.695911772417411</v>
      </c>
      <c r="Q56">
        <v>1.7973357045143639</v>
      </c>
      <c r="R56">
        <v>5.7088488721136761</v>
      </c>
      <c r="S56">
        <v>3.5987936305732489</v>
      </c>
      <c r="T56">
        <v>0</v>
      </c>
      <c r="U56">
        <v>266.29423781491704</v>
      </c>
      <c r="V56">
        <v>1.9998731836195507</v>
      </c>
      <c r="W56">
        <v>11.377954504994451</v>
      </c>
      <c r="X56">
        <v>36.179069272484725</v>
      </c>
      <c r="Y56">
        <v>0</v>
      </c>
      <c r="Z56">
        <v>3.1982829099999996</v>
      </c>
      <c r="AA56">
        <v>0</v>
      </c>
      <c r="AB56">
        <v>0</v>
      </c>
      <c r="AC56">
        <v>0</v>
      </c>
      <c r="AD56">
        <v>0</v>
      </c>
      <c r="AE56">
        <v>4.041447543881528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13.100705377698977</v>
      </c>
      <c r="AL56">
        <v>6.2682191000000014</v>
      </c>
      <c r="AM56">
        <v>3.8759432774193554</v>
      </c>
      <c r="AN56">
        <v>0</v>
      </c>
      <c r="AO56">
        <v>0</v>
      </c>
      <c r="AP56">
        <v>0</v>
      </c>
      <c r="AQ56">
        <v>0</v>
      </c>
      <c r="AR56">
        <v>8.6632383999999991</v>
      </c>
      <c r="AS56">
        <v>7.4230052479928643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629.47520620999637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86.890599969618307</v>
      </c>
      <c r="L57">
        <v>34.759621182643791</v>
      </c>
      <c r="M57">
        <v>0</v>
      </c>
      <c r="N57">
        <v>28.962460228691683</v>
      </c>
      <c r="O57">
        <v>48.639658216415413</v>
      </c>
      <c r="P57">
        <v>56.695911772417411</v>
      </c>
      <c r="Q57">
        <v>1.7973357045143639</v>
      </c>
      <c r="R57">
        <v>5.7088488721136761</v>
      </c>
      <c r="S57">
        <v>3.5987936305732489</v>
      </c>
      <c r="T57">
        <v>0</v>
      </c>
      <c r="U57">
        <v>266.29423781491704</v>
      </c>
      <c r="V57">
        <v>1.9998731836195507</v>
      </c>
      <c r="W57">
        <v>11.377954504994451</v>
      </c>
      <c r="X57">
        <v>36.177804394103276</v>
      </c>
      <c r="Y57">
        <v>0</v>
      </c>
      <c r="Z57">
        <v>3.1982829099999996</v>
      </c>
      <c r="AA57">
        <v>0</v>
      </c>
      <c r="AB57">
        <v>0</v>
      </c>
      <c r="AC57">
        <v>0</v>
      </c>
      <c r="AD57">
        <v>0</v>
      </c>
      <c r="AE57">
        <v>4.041447543881528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13.100705377698977</v>
      </c>
      <c r="AL57">
        <v>6.2682191000000014</v>
      </c>
      <c r="AM57">
        <v>3.8759432774193554</v>
      </c>
      <c r="AN57">
        <v>0</v>
      </c>
      <c r="AO57">
        <v>0</v>
      </c>
      <c r="AP57">
        <v>0</v>
      </c>
      <c r="AQ57">
        <v>0</v>
      </c>
      <c r="AR57">
        <v>8.6632383999999991</v>
      </c>
      <c r="AS57">
        <v>7.4230052479928643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629.47394133161492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86.890599969618307</v>
      </c>
      <c r="L58">
        <v>34.759621182643791</v>
      </c>
      <c r="M58">
        <v>0</v>
      </c>
      <c r="N58">
        <v>28.962460228691683</v>
      </c>
      <c r="O58">
        <v>48.639658216415413</v>
      </c>
      <c r="P58">
        <v>56.695911772417411</v>
      </c>
      <c r="Q58">
        <v>1.7973357045143639</v>
      </c>
      <c r="R58">
        <v>5.7088488721136761</v>
      </c>
      <c r="S58">
        <v>3.5987936305732489</v>
      </c>
      <c r="T58">
        <v>0</v>
      </c>
      <c r="U58">
        <v>266.29423781491704</v>
      </c>
      <c r="V58">
        <v>1.9998731836195507</v>
      </c>
      <c r="W58">
        <v>11.377954504994451</v>
      </c>
      <c r="X58">
        <v>36.177804394103276</v>
      </c>
      <c r="Y58">
        <v>0</v>
      </c>
      <c r="Z58">
        <v>3.1982829099999996</v>
      </c>
      <c r="AA58">
        <v>0</v>
      </c>
      <c r="AB58">
        <v>0</v>
      </c>
      <c r="AC58">
        <v>0</v>
      </c>
      <c r="AD58">
        <v>0</v>
      </c>
      <c r="AE58">
        <v>4.041447543881528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13.100705377698977</v>
      </c>
      <c r="AL58">
        <v>6.2682191000000014</v>
      </c>
      <c r="AM58">
        <v>3.8759432774193554</v>
      </c>
      <c r="AN58">
        <v>0</v>
      </c>
      <c r="AO58">
        <v>0</v>
      </c>
      <c r="AP58">
        <v>0</v>
      </c>
      <c r="AQ58">
        <v>0</v>
      </c>
      <c r="AR58">
        <v>8.6632383999999991</v>
      </c>
      <c r="AS58">
        <v>7.4230052479928643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629.47394133161492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86.890599969618307</v>
      </c>
      <c r="L59">
        <v>34.759621182643791</v>
      </c>
      <c r="M59">
        <v>0</v>
      </c>
      <c r="N59">
        <v>28.962460228691683</v>
      </c>
      <c r="O59">
        <v>48.639658216415413</v>
      </c>
      <c r="P59">
        <v>56.695911772417411</v>
      </c>
      <c r="Q59">
        <v>1.793383146981627</v>
      </c>
      <c r="R59">
        <v>5.3997578703368347</v>
      </c>
      <c r="S59">
        <v>3.5995266818181815</v>
      </c>
      <c r="T59">
        <v>0</v>
      </c>
      <c r="U59">
        <v>266.29423781491704</v>
      </c>
      <c r="V59">
        <v>1.9998731836195507</v>
      </c>
      <c r="W59">
        <v>11.377954504994451</v>
      </c>
      <c r="X59">
        <v>36.177804394103276</v>
      </c>
      <c r="Y59">
        <v>0</v>
      </c>
      <c r="Z59">
        <v>1.5991413279999998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13.100705377698977</v>
      </c>
      <c r="AL59">
        <v>6.2682191000000014</v>
      </c>
      <c r="AM59">
        <v>3.8759432774193554</v>
      </c>
      <c r="AN59">
        <v>0</v>
      </c>
      <c r="AO59">
        <v>0</v>
      </c>
      <c r="AP59">
        <v>0</v>
      </c>
      <c r="AQ59">
        <v>0</v>
      </c>
      <c r="AR59">
        <v>8.6632383999999991</v>
      </c>
      <c r="AS59">
        <v>7.4230052479928643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623.52104169766869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86.890599969618307</v>
      </c>
      <c r="L60">
        <v>34.759621182643791</v>
      </c>
      <c r="M60">
        <v>0</v>
      </c>
      <c r="N60">
        <v>28.962460228691683</v>
      </c>
      <c r="O60">
        <v>48.639658216415413</v>
      </c>
      <c r="P60">
        <v>56.695911772417411</v>
      </c>
      <c r="Q60">
        <v>1.793383146981627</v>
      </c>
      <c r="R60">
        <v>5.3997578703368347</v>
      </c>
      <c r="S60">
        <v>3.5995266818181815</v>
      </c>
      <c r="T60">
        <v>0</v>
      </c>
      <c r="U60">
        <v>266.29423781491704</v>
      </c>
      <c r="V60">
        <v>1.9998731836195507</v>
      </c>
      <c r="W60">
        <v>11.377954504994451</v>
      </c>
      <c r="X60">
        <v>36.177804394103276</v>
      </c>
      <c r="Y60">
        <v>0</v>
      </c>
      <c r="Z60">
        <v>1.5991413279999998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13.100705377698977</v>
      </c>
      <c r="AL60">
        <v>6.2682191000000014</v>
      </c>
      <c r="AM60">
        <v>3.8759432774193554</v>
      </c>
      <c r="AN60">
        <v>0</v>
      </c>
      <c r="AO60">
        <v>0</v>
      </c>
      <c r="AP60">
        <v>0</v>
      </c>
      <c r="AQ60">
        <v>0</v>
      </c>
      <c r="AR60">
        <v>8.6632383999999991</v>
      </c>
      <c r="AS60">
        <v>7.4230052479928643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623.52104169766869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86.890599969618307</v>
      </c>
      <c r="L61">
        <v>34.759621182643791</v>
      </c>
      <c r="M61">
        <v>0</v>
      </c>
      <c r="N61">
        <v>28.962460228691683</v>
      </c>
      <c r="O61">
        <v>48.639658216415413</v>
      </c>
      <c r="P61">
        <v>56.695911772417411</v>
      </c>
      <c r="Q61">
        <v>1.793383146981627</v>
      </c>
      <c r="R61">
        <v>5.3997578703368347</v>
      </c>
      <c r="S61">
        <v>3.5995266818181815</v>
      </c>
      <c r="T61">
        <v>0</v>
      </c>
      <c r="U61">
        <v>266.29423781491704</v>
      </c>
      <c r="V61">
        <v>1.9998731836195507</v>
      </c>
      <c r="W61">
        <v>11.377031701852266</v>
      </c>
      <c r="X61">
        <v>36.179069272484725</v>
      </c>
      <c r="Y61">
        <v>0</v>
      </c>
      <c r="Z61">
        <v>1.5991413279999998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13.100705377698977</v>
      </c>
      <c r="AL61">
        <v>6.2682191000000014</v>
      </c>
      <c r="AM61">
        <v>3.8759432774193554</v>
      </c>
      <c r="AN61">
        <v>0</v>
      </c>
      <c r="AO61">
        <v>0</v>
      </c>
      <c r="AP61">
        <v>0</v>
      </c>
      <c r="AQ61">
        <v>0</v>
      </c>
      <c r="AR61">
        <v>8.6632383999999991</v>
      </c>
      <c r="AS61">
        <v>7.4230052479928643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623.52138377290794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86.890599969618307</v>
      </c>
      <c r="L62">
        <v>34.759621182643791</v>
      </c>
      <c r="M62">
        <v>0</v>
      </c>
      <c r="N62">
        <v>28.962460228691683</v>
      </c>
      <c r="O62">
        <v>48.639658216415413</v>
      </c>
      <c r="P62">
        <v>56.695911772417411</v>
      </c>
      <c r="Q62">
        <v>1.793383146981627</v>
      </c>
      <c r="R62">
        <v>5.3997578703368347</v>
      </c>
      <c r="S62">
        <v>3.5995266818181815</v>
      </c>
      <c r="T62">
        <v>0</v>
      </c>
      <c r="U62">
        <v>266.29423781491704</v>
      </c>
      <c r="V62">
        <v>1.9998731836195507</v>
      </c>
      <c r="W62">
        <v>11.377031701852266</v>
      </c>
      <c r="X62">
        <v>36.179069272484725</v>
      </c>
      <c r="Y62">
        <v>0</v>
      </c>
      <c r="Z62">
        <v>1.5991413279999998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13.100705377698977</v>
      </c>
      <c r="AL62">
        <v>6.2682191000000014</v>
      </c>
      <c r="AM62">
        <v>3.8759432774193554</v>
      </c>
      <c r="AN62">
        <v>0</v>
      </c>
      <c r="AO62">
        <v>0</v>
      </c>
      <c r="AP62">
        <v>0</v>
      </c>
      <c r="AQ62">
        <v>0</v>
      </c>
      <c r="AR62">
        <v>8.6632383999999991</v>
      </c>
      <c r="AS62">
        <v>7.4230052479928643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623.52138377290794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86.890599969618307</v>
      </c>
      <c r="L63">
        <v>34.759783556028331</v>
      </c>
      <c r="M63">
        <v>0</v>
      </c>
      <c r="N63">
        <v>28.962460228691683</v>
      </c>
      <c r="O63">
        <v>48.639658216415413</v>
      </c>
      <c r="P63">
        <v>56.695911772417411</v>
      </c>
      <c r="Q63">
        <v>1.793383146981627</v>
      </c>
      <c r="R63">
        <v>5.3997578703368347</v>
      </c>
      <c r="S63">
        <v>3.5995266818181815</v>
      </c>
      <c r="T63">
        <v>0</v>
      </c>
      <c r="U63">
        <v>266.29423781491704</v>
      </c>
      <c r="V63">
        <v>1.9998731836195507</v>
      </c>
      <c r="W63">
        <v>11.377031701852266</v>
      </c>
      <c r="X63">
        <v>36.179069272484725</v>
      </c>
      <c r="Y63">
        <v>0</v>
      </c>
      <c r="Z63">
        <v>1.5991413279999998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13.100705377698977</v>
      </c>
      <c r="AL63">
        <v>17.095143000000004</v>
      </c>
      <c r="AM63">
        <v>3.8759432774193554</v>
      </c>
      <c r="AN63">
        <v>0</v>
      </c>
      <c r="AO63">
        <v>0</v>
      </c>
      <c r="AP63">
        <v>0</v>
      </c>
      <c r="AQ63">
        <v>0</v>
      </c>
      <c r="AR63">
        <v>8.6632383999999991</v>
      </c>
      <c r="AS63">
        <v>7.4230052479928643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634.3484700462925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86.890599969618307</v>
      </c>
      <c r="L64">
        <v>34.759783556028331</v>
      </c>
      <c r="M64">
        <v>0</v>
      </c>
      <c r="N64">
        <v>28.962460228691683</v>
      </c>
      <c r="O64">
        <v>48.639658216415413</v>
      </c>
      <c r="P64">
        <v>56.695911772417411</v>
      </c>
      <c r="Q64">
        <v>1.793383146981627</v>
      </c>
      <c r="R64">
        <v>5.3997578703368347</v>
      </c>
      <c r="S64">
        <v>3.5995266818181815</v>
      </c>
      <c r="T64">
        <v>0</v>
      </c>
      <c r="U64">
        <v>266.29423781491704</v>
      </c>
      <c r="V64">
        <v>1.9998731836195507</v>
      </c>
      <c r="W64">
        <v>11.377031701852266</v>
      </c>
      <c r="X64">
        <v>36.179069272484725</v>
      </c>
      <c r="Y64">
        <v>0</v>
      </c>
      <c r="Z64">
        <v>1.5991413279999998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13.100705377698977</v>
      </c>
      <c r="AL64">
        <v>17.095143000000004</v>
      </c>
      <c r="AM64">
        <v>3.8759432774193554</v>
      </c>
      <c r="AN64">
        <v>0</v>
      </c>
      <c r="AO64">
        <v>0</v>
      </c>
      <c r="AP64">
        <v>0</v>
      </c>
      <c r="AQ64">
        <v>0</v>
      </c>
      <c r="AR64">
        <v>8.6632383999999991</v>
      </c>
      <c r="AS64">
        <v>7.4230052479928643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634.3484700462925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86.890599969618307</v>
      </c>
      <c r="L65">
        <v>34.75988033540709</v>
      </c>
      <c r="M65">
        <v>0</v>
      </c>
      <c r="N65">
        <v>28.962460228691683</v>
      </c>
      <c r="O65">
        <v>48.639658216415413</v>
      </c>
      <c r="P65">
        <v>56.695911772417411</v>
      </c>
      <c r="Q65">
        <v>1.793383146981627</v>
      </c>
      <c r="R65">
        <v>5.3997578703368347</v>
      </c>
      <c r="S65">
        <v>3.5995266818181815</v>
      </c>
      <c r="T65">
        <v>0</v>
      </c>
      <c r="U65">
        <v>266.29423781491704</v>
      </c>
      <c r="V65">
        <v>1.9998731836195507</v>
      </c>
      <c r="W65">
        <v>11.377031701852266</v>
      </c>
      <c r="X65">
        <v>36.179069272484725</v>
      </c>
      <c r="Y65">
        <v>0</v>
      </c>
      <c r="Z65">
        <v>1.5991413279999998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13.100705377698977</v>
      </c>
      <c r="AL65">
        <v>17.095143000000004</v>
      </c>
      <c r="AM65">
        <v>3.8759432774193554</v>
      </c>
      <c r="AN65">
        <v>0</v>
      </c>
      <c r="AO65">
        <v>0</v>
      </c>
      <c r="AP65">
        <v>0</v>
      </c>
      <c r="AQ65">
        <v>0</v>
      </c>
      <c r="AR65">
        <v>8.6632383999999991</v>
      </c>
      <c r="AS65">
        <v>6.5982270000000005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633.52378857767849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86.890599969618307</v>
      </c>
      <c r="L66">
        <v>34.75988033540709</v>
      </c>
      <c r="M66">
        <v>0</v>
      </c>
      <c r="N66">
        <v>28.962460228691683</v>
      </c>
      <c r="O66">
        <v>48.639658216415413</v>
      </c>
      <c r="P66">
        <v>56.695911772417411</v>
      </c>
      <c r="Q66">
        <v>1.793383146981627</v>
      </c>
      <c r="R66">
        <v>5.3997578703368347</v>
      </c>
      <c r="S66">
        <v>3.5995266818181815</v>
      </c>
      <c r="T66">
        <v>0</v>
      </c>
      <c r="U66">
        <v>266.29423781491704</v>
      </c>
      <c r="V66">
        <v>1.9998731836195507</v>
      </c>
      <c r="W66">
        <v>11.377031701852266</v>
      </c>
      <c r="X66">
        <v>36.179069272484725</v>
      </c>
      <c r="Y66">
        <v>0</v>
      </c>
      <c r="Z66">
        <v>1.5991413279999998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5.7363618517001056</v>
      </c>
      <c r="AI66">
        <v>0</v>
      </c>
      <c r="AJ66">
        <v>0</v>
      </c>
      <c r="AK66">
        <v>13.100705377698977</v>
      </c>
      <c r="AL66">
        <v>17.095143000000004</v>
      </c>
      <c r="AM66">
        <v>3.8759432774193554</v>
      </c>
      <c r="AN66">
        <v>0</v>
      </c>
      <c r="AO66">
        <v>0</v>
      </c>
      <c r="AP66">
        <v>0</v>
      </c>
      <c r="AQ66">
        <v>0</v>
      </c>
      <c r="AR66">
        <v>8.6632383999999991</v>
      </c>
      <c r="AS66">
        <v>6.5982270000000005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639.26015042937854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86.890185964900184</v>
      </c>
      <c r="L67">
        <v>34.760300576479622</v>
      </c>
      <c r="M67">
        <v>0</v>
      </c>
      <c r="N67">
        <v>28.962460228691683</v>
      </c>
      <c r="O67">
        <v>48.639658216415413</v>
      </c>
      <c r="P67">
        <v>56.695911772417411</v>
      </c>
      <c r="Q67">
        <v>1.793383146981627</v>
      </c>
      <c r="R67">
        <v>5.3983700834724537</v>
      </c>
      <c r="S67">
        <v>3.5995266818181815</v>
      </c>
      <c r="T67">
        <v>0</v>
      </c>
      <c r="U67">
        <v>266.29423781491704</v>
      </c>
      <c r="V67">
        <v>2.2208381009174314</v>
      </c>
      <c r="W67">
        <v>11.377031701852266</v>
      </c>
      <c r="X67">
        <v>36.179069272484725</v>
      </c>
      <c r="Y67">
        <v>0</v>
      </c>
      <c r="Z67">
        <v>1.5991413279999998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5.7363618517001056</v>
      </c>
      <c r="AI67">
        <v>0</v>
      </c>
      <c r="AJ67">
        <v>0</v>
      </c>
      <c r="AK67">
        <v>13.100705377698977</v>
      </c>
      <c r="AL67">
        <v>17.095143000000004</v>
      </c>
      <c r="AM67">
        <v>3.8759432774193554</v>
      </c>
      <c r="AN67">
        <v>0</v>
      </c>
      <c r="AO67">
        <v>0</v>
      </c>
      <c r="AP67">
        <v>0</v>
      </c>
      <c r="AQ67">
        <v>0</v>
      </c>
      <c r="AR67">
        <v>8.6632383999999991</v>
      </c>
      <c r="AS67">
        <v>6.5982270000000005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639.47973379616633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86.890185964900184</v>
      </c>
      <c r="L68">
        <v>34.759017017880808</v>
      </c>
      <c r="M68">
        <v>0</v>
      </c>
      <c r="N68">
        <v>28.962460228691683</v>
      </c>
      <c r="O68">
        <v>48.639658216415413</v>
      </c>
      <c r="P68">
        <v>56.695911772417411</v>
      </c>
      <c r="Q68">
        <v>1.6796615345911952</v>
      </c>
      <c r="R68">
        <v>5.3983700834724537</v>
      </c>
      <c r="S68">
        <v>6.0905620562499996</v>
      </c>
      <c r="T68">
        <v>0</v>
      </c>
      <c r="U68">
        <v>266.29423781491704</v>
      </c>
      <c r="V68">
        <v>2.2208381009174314</v>
      </c>
      <c r="W68">
        <v>11.377031701852266</v>
      </c>
      <c r="X68">
        <v>36.179069272484725</v>
      </c>
      <c r="Y68">
        <v>0</v>
      </c>
      <c r="Z68">
        <v>1.5991413279999998</v>
      </c>
      <c r="AA68">
        <v>0</v>
      </c>
      <c r="AB68">
        <v>0</v>
      </c>
      <c r="AC68">
        <v>0</v>
      </c>
      <c r="AD68">
        <v>0</v>
      </c>
      <c r="AE68">
        <v>4.041447543881528</v>
      </c>
      <c r="AF68">
        <v>0</v>
      </c>
      <c r="AG68">
        <v>0</v>
      </c>
      <c r="AH68">
        <v>5.7363618517001056</v>
      </c>
      <c r="AI68">
        <v>0</v>
      </c>
      <c r="AJ68">
        <v>0</v>
      </c>
      <c r="AK68">
        <v>13.100705377698977</v>
      </c>
      <c r="AL68">
        <v>17.095143000000004</v>
      </c>
      <c r="AM68">
        <v>3.8759432774193554</v>
      </c>
      <c r="AN68">
        <v>0</v>
      </c>
      <c r="AO68">
        <v>0</v>
      </c>
      <c r="AP68">
        <v>0</v>
      </c>
      <c r="AQ68">
        <v>0</v>
      </c>
      <c r="AR68">
        <v>8.6632383999999991</v>
      </c>
      <c r="AS68">
        <v>6.5982270000000005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645.89721154349036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86.89670725238085</v>
      </c>
      <c r="L69">
        <v>34.759433841717453</v>
      </c>
      <c r="M69">
        <v>0</v>
      </c>
      <c r="N69">
        <v>28.962460228691683</v>
      </c>
      <c r="O69">
        <v>48.639658216415413</v>
      </c>
      <c r="P69">
        <v>56.695911772417411</v>
      </c>
      <c r="Q69">
        <v>1.7925880726141079</v>
      </c>
      <c r="R69">
        <v>5.3983700834724537</v>
      </c>
      <c r="S69">
        <v>3.5998589296771346</v>
      </c>
      <c r="T69">
        <v>0</v>
      </c>
      <c r="U69">
        <v>274.87695798412886</v>
      </c>
      <c r="V69">
        <v>2.2208381009174314</v>
      </c>
      <c r="W69">
        <v>11.377031701852266</v>
      </c>
      <c r="X69">
        <v>36.179069272484725</v>
      </c>
      <c r="Y69">
        <v>0</v>
      </c>
      <c r="Z69">
        <v>1.5991413279999998</v>
      </c>
      <c r="AA69">
        <v>0</v>
      </c>
      <c r="AB69">
        <v>0</v>
      </c>
      <c r="AC69">
        <v>0</v>
      </c>
      <c r="AD69">
        <v>0</v>
      </c>
      <c r="AE69">
        <v>4.041447543881528</v>
      </c>
      <c r="AF69">
        <v>0</v>
      </c>
      <c r="AG69">
        <v>0</v>
      </c>
      <c r="AH69">
        <v>11.472723703400211</v>
      </c>
      <c r="AI69">
        <v>0</v>
      </c>
      <c r="AJ69">
        <v>0</v>
      </c>
      <c r="AK69">
        <v>13.100705377698977</v>
      </c>
      <c r="AL69">
        <v>6.2682191000000014</v>
      </c>
      <c r="AM69">
        <v>3.8759432774193554</v>
      </c>
      <c r="AN69">
        <v>0</v>
      </c>
      <c r="AO69">
        <v>0</v>
      </c>
      <c r="AP69">
        <v>0</v>
      </c>
      <c r="AQ69">
        <v>0</v>
      </c>
      <c r="AR69">
        <v>8.6632383999999991</v>
      </c>
      <c r="AS69">
        <v>6.5982270000000005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647.01853118716963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86.890297997119163</v>
      </c>
      <c r="L70">
        <v>34.759457658279409</v>
      </c>
      <c r="M70">
        <v>0</v>
      </c>
      <c r="N70">
        <v>28.962460228691683</v>
      </c>
      <c r="O70">
        <v>48.639658216415413</v>
      </c>
      <c r="P70">
        <v>56.695911772417411</v>
      </c>
      <c r="Q70">
        <v>1.7925880726141079</v>
      </c>
      <c r="R70">
        <v>5.3983700834724537</v>
      </c>
      <c r="S70">
        <v>3.5998589296771346</v>
      </c>
      <c r="T70">
        <v>0</v>
      </c>
      <c r="U70">
        <v>285.66483811936251</v>
      </c>
      <c r="V70">
        <v>2.2208381009174314</v>
      </c>
      <c r="W70">
        <v>11.377031701852266</v>
      </c>
      <c r="X70">
        <v>36.179069272484725</v>
      </c>
      <c r="Y70">
        <v>0</v>
      </c>
      <c r="Z70">
        <v>1.5991413279999998</v>
      </c>
      <c r="AA70">
        <v>3.4452193763478682</v>
      </c>
      <c r="AB70">
        <v>0.81729581350337599</v>
      </c>
      <c r="AC70">
        <v>0</v>
      </c>
      <c r="AD70">
        <v>0</v>
      </c>
      <c r="AE70">
        <v>4.041447543881528</v>
      </c>
      <c r="AF70">
        <v>0</v>
      </c>
      <c r="AG70">
        <v>0</v>
      </c>
      <c r="AH70">
        <v>11.472723703400211</v>
      </c>
      <c r="AI70">
        <v>0</v>
      </c>
      <c r="AJ70">
        <v>0</v>
      </c>
      <c r="AK70">
        <v>13.100705377698977</v>
      </c>
      <c r="AL70">
        <v>6.2682191000000014</v>
      </c>
      <c r="AM70">
        <v>3.8759432774193554</v>
      </c>
      <c r="AN70">
        <v>0</v>
      </c>
      <c r="AO70">
        <v>0</v>
      </c>
      <c r="AP70">
        <v>0</v>
      </c>
      <c r="AQ70">
        <v>0</v>
      </c>
      <c r="AR70">
        <v>8.6632383999999991</v>
      </c>
      <c r="AS70">
        <v>6.5982270000000005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662.06254107355483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86.897631507222684</v>
      </c>
      <c r="L71">
        <v>34.759479551950491</v>
      </c>
      <c r="M71">
        <v>0</v>
      </c>
      <c r="N71">
        <v>28.962460228691683</v>
      </c>
      <c r="O71">
        <v>48.639658216415413</v>
      </c>
      <c r="P71">
        <v>56.695911772417411</v>
      </c>
      <c r="Q71">
        <v>1.7925880726141079</v>
      </c>
      <c r="R71">
        <v>5.3983700834724537</v>
      </c>
      <c r="S71">
        <v>3.5998589296771346</v>
      </c>
      <c r="T71">
        <v>0</v>
      </c>
      <c r="U71">
        <v>292.7220479231641</v>
      </c>
      <c r="V71">
        <v>2.2208381009174314</v>
      </c>
      <c r="W71">
        <v>11.377031701852266</v>
      </c>
      <c r="X71">
        <v>36.179069272484725</v>
      </c>
      <c r="Y71">
        <v>0</v>
      </c>
      <c r="Z71">
        <v>1.5991413279999998</v>
      </c>
      <c r="AA71">
        <v>6.8904387526957365</v>
      </c>
      <c r="AB71">
        <v>3.2299529005251317</v>
      </c>
      <c r="AC71">
        <v>0</v>
      </c>
      <c r="AD71">
        <v>0</v>
      </c>
      <c r="AE71">
        <v>4.041447543881528</v>
      </c>
      <c r="AF71">
        <v>0</v>
      </c>
      <c r="AG71">
        <v>0</v>
      </c>
      <c r="AH71">
        <v>17.209085555100316</v>
      </c>
      <c r="AI71">
        <v>0</v>
      </c>
      <c r="AJ71">
        <v>0</v>
      </c>
      <c r="AK71">
        <v>13.100705377698977</v>
      </c>
      <c r="AL71">
        <v>6.2682191000000014</v>
      </c>
      <c r="AM71">
        <v>3.8759432774193554</v>
      </c>
      <c r="AN71">
        <v>0</v>
      </c>
      <c r="AO71">
        <v>0</v>
      </c>
      <c r="AP71">
        <v>0</v>
      </c>
      <c r="AQ71">
        <v>0</v>
      </c>
      <c r="AR71">
        <v>8.6632383999999991</v>
      </c>
      <c r="AS71">
        <v>6.5982270000000005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680.72134459620088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86.897587728534518</v>
      </c>
      <c r="L72">
        <v>34.759133706721308</v>
      </c>
      <c r="M72">
        <v>0</v>
      </c>
      <c r="N72">
        <v>28.962460228691683</v>
      </c>
      <c r="O72">
        <v>48.639658216415413</v>
      </c>
      <c r="P72">
        <v>56.695911772417411</v>
      </c>
      <c r="Q72">
        <v>1.7925880726141079</v>
      </c>
      <c r="R72">
        <v>5.3983700834724537</v>
      </c>
      <c r="S72">
        <v>3.5998589296771346</v>
      </c>
      <c r="T72">
        <v>0</v>
      </c>
      <c r="U72">
        <v>297.86977509434365</v>
      </c>
      <c r="V72">
        <v>2.2208381009174314</v>
      </c>
      <c r="W72">
        <v>11.377031701852266</v>
      </c>
      <c r="X72">
        <v>36.179069272484725</v>
      </c>
      <c r="Y72">
        <v>0</v>
      </c>
      <c r="Z72">
        <v>1.5991413279999998</v>
      </c>
      <c r="AA72">
        <v>10.335658129043601</v>
      </c>
      <c r="AB72">
        <v>3.2299529005251317</v>
      </c>
      <c r="AC72">
        <v>2.3730446419035647</v>
      </c>
      <c r="AD72">
        <v>0</v>
      </c>
      <c r="AE72">
        <v>4.041447543881528</v>
      </c>
      <c r="AF72">
        <v>0</v>
      </c>
      <c r="AG72">
        <v>0</v>
      </c>
      <c r="AH72">
        <v>17.209085555100316</v>
      </c>
      <c r="AI72">
        <v>0</v>
      </c>
      <c r="AJ72">
        <v>0</v>
      </c>
      <c r="AK72">
        <v>13.100705377698977</v>
      </c>
      <c r="AL72">
        <v>6.2682191000000014</v>
      </c>
      <c r="AM72">
        <v>3.8759432774193554</v>
      </c>
      <c r="AN72">
        <v>0</v>
      </c>
      <c r="AO72">
        <v>0</v>
      </c>
      <c r="AP72">
        <v>0</v>
      </c>
      <c r="AQ72">
        <v>0</v>
      </c>
      <c r="AR72">
        <v>8.6632383999999991</v>
      </c>
      <c r="AS72">
        <v>6.5982270000000005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691.68694616171445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86.897871551286769</v>
      </c>
      <c r="L73">
        <v>34.759133706721308</v>
      </c>
      <c r="M73">
        <v>0</v>
      </c>
      <c r="N73">
        <v>28.962460228691683</v>
      </c>
      <c r="O73">
        <v>48.639658216415413</v>
      </c>
      <c r="P73">
        <v>56.695911772417411</v>
      </c>
      <c r="Q73">
        <v>1.7925880726141079</v>
      </c>
      <c r="R73">
        <v>5.3983700834724537</v>
      </c>
      <c r="S73">
        <v>3.5998589296771346</v>
      </c>
      <c r="T73">
        <v>0</v>
      </c>
      <c r="U73">
        <v>303.02540669650267</v>
      </c>
      <c r="V73">
        <v>2.2208381009174314</v>
      </c>
      <c r="W73">
        <v>11.377031701852266</v>
      </c>
      <c r="X73">
        <v>36.179069272484725</v>
      </c>
      <c r="Y73">
        <v>0</v>
      </c>
      <c r="Z73">
        <v>1.5991413279999998</v>
      </c>
      <c r="AA73">
        <v>10.335658129043601</v>
      </c>
      <c r="AB73">
        <v>6.4599055470367599</v>
      </c>
      <c r="AC73">
        <v>4.7460890298413689</v>
      </c>
      <c r="AD73">
        <v>1.9435515000000001</v>
      </c>
      <c r="AE73">
        <v>4.041447543881528</v>
      </c>
      <c r="AF73">
        <v>0</v>
      </c>
      <c r="AG73">
        <v>0</v>
      </c>
      <c r="AH73">
        <v>22.945447406800422</v>
      </c>
      <c r="AI73">
        <v>0</v>
      </c>
      <c r="AJ73">
        <v>0</v>
      </c>
      <c r="AK73">
        <v>13.100705377698977</v>
      </c>
      <c r="AL73">
        <v>3.1341095500000007</v>
      </c>
      <c r="AM73">
        <v>3.8759432774193554</v>
      </c>
      <c r="AN73">
        <v>0</v>
      </c>
      <c r="AO73">
        <v>0</v>
      </c>
      <c r="AP73">
        <v>0</v>
      </c>
      <c r="AQ73">
        <v>0</v>
      </c>
      <c r="AR73">
        <v>8.6632383999999991</v>
      </c>
      <c r="AS73">
        <v>5.9384043508028546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706.33183977357817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86.890593142033609</v>
      </c>
      <c r="L74">
        <v>34.759133706721308</v>
      </c>
      <c r="M74">
        <v>0</v>
      </c>
      <c r="N74">
        <v>28.962460228691683</v>
      </c>
      <c r="O74">
        <v>48.639658216415413</v>
      </c>
      <c r="P74">
        <v>56.695911772417411</v>
      </c>
      <c r="Q74">
        <v>1.7925880726141079</v>
      </c>
      <c r="R74">
        <v>5.3983700834724537</v>
      </c>
      <c r="S74">
        <v>3.5998589296771346</v>
      </c>
      <c r="T74">
        <v>0</v>
      </c>
      <c r="U74">
        <v>308.17313381756634</v>
      </c>
      <c r="V74">
        <v>2.2208381009174314</v>
      </c>
      <c r="W74">
        <v>11.377031701852266</v>
      </c>
      <c r="X74">
        <v>36.179069272484725</v>
      </c>
      <c r="Y74">
        <v>0</v>
      </c>
      <c r="Z74">
        <v>4.7974242379999996</v>
      </c>
      <c r="AA74">
        <v>10.335658129043601</v>
      </c>
      <c r="AB74">
        <v>9.6898584475618925</v>
      </c>
      <c r="AC74">
        <v>7.1263150615674569</v>
      </c>
      <c r="AD74">
        <v>4.4701684753974256</v>
      </c>
      <c r="AE74">
        <v>8.0828948337490267</v>
      </c>
      <c r="AF74">
        <v>0</v>
      </c>
      <c r="AG74">
        <v>0</v>
      </c>
      <c r="AH74">
        <v>22.945447406800422</v>
      </c>
      <c r="AI74">
        <v>0</v>
      </c>
      <c r="AJ74">
        <v>0</v>
      </c>
      <c r="AK74">
        <v>13.100705377698977</v>
      </c>
      <c r="AL74">
        <v>3.1341095500000007</v>
      </c>
      <c r="AM74">
        <v>3.8759432774193554</v>
      </c>
      <c r="AN74">
        <v>0</v>
      </c>
      <c r="AO74">
        <v>0</v>
      </c>
      <c r="AP74">
        <v>0</v>
      </c>
      <c r="AQ74">
        <v>0</v>
      </c>
      <c r="AR74">
        <v>8.6632383999999991</v>
      </c>
      <c r="AS74">
        <v>5.9384043508028546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726.84881459290466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86.890593142033609</v>
      </c>
      <c r="L75">
        <v>34.75951843252863</v>
      </c>
      <c r="M75">
        <v>0</v>
      </c>
      <c r="N75">
        <v>28.962460228691683</v>
      </c>
      <c r="O75">
        <v>48.639658216415413</v>
      </c>
      <c r="P75">
        <v>56.695911772417411</v>
      </c>
      <c r="Q75">
        <v>1.7925880726141079</v>
      </c>
      <c r="R75">
        <v>5.3983700834724537</v>
      </c>
      <c r="S75">
        <v>3.5998589296771346</v>
      </c>
      <c r="T75">
        <v>0</v>
      </c>
      <c r="U75">
        <v>313.32876552121274</v>
      </c>
      <c r="V75">
        <v>2.2208381009174314</v>
      </c>
      <c r="W75">
        <v>11.377031701852266</v>
      </c>
      <c r="X75">
        <v>36.179069272484725</v>
      </c>
      <c r="Y75">
        <v>0</v>
      </c>
      <c r="Z75">
        <v>4.7974242379999996</v>
      </c>
      <c r="AA75">
        <v>10.335658129043601</v>
      </c>
      <c r="AB75">
        <v>9.6898584475618925</v>
      </c>
      <c r="AC75">
        <v>7.1263150615674569</v>
      </c>
      <c r="AD75">
        <v>6.720801017411052</v>
      </c>
      <c r="AE75">
        <v>8.0828948337490267</v>
      </c>
      <c r="AF75">
        <v>0</v>
      </c>
      <c r="AG75">
        <v>0</v>
      </c>
      <c r="AH75">
        <v>22.945447406800422</v>
      </c>
      <c r="AI75">
        <v>0</v>
      </c>
      <c r="AJ75">
        <v>0</v>
      </c>
      <c r="AK75">
        <v>13.100705377698977</v>
      </c>
      <c r="AL75">
        <v>3.1341095500000007</v>
      </c>
      <c r="AM75">
        <v>3.8759432774193554</v>
      </c>
      <c r="AN75">
        <v>0</v>
      </c>
      <c r="AO75">
        <v>0</v>
      </c>
      <c r="AP75">
        <v>0</v>
      </c>
      <c r="AQ75">
        <v>0</v>
      </c>
      <c r="AR75">
        <v>8.6632383999999991</v>
      </c>
      <c r="AS75">
        <v>5.9384043508028546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734.25546356437201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86.890593142033609</v>
      </c>
      <c r="L76">
        <v>34.759551907700057</v>
      </c>
      <c r="M76">
        <v>0</v>
      </c>
      <c r="N76">
        <v>28.962460228691683</v>
      </c>
      <c r="O76">
        <v>48.639658216415413</v>
      </c>
      <c r="P76">
        <v>56.695911772417411</v>
      </c>
      <c r="Q76">
        <v>1.7925880726141079</v>
      </c>
      <c r="R76">
        <v>10.149279136636636</v>
      </c>
      <c r="S76">
        <v>3.5998589296771346</v>
      </c>
      <c r="T76">
        <v>0</v>
      </c>
      <c r="U76">
        <v>318.61021205303103</v>
      </c>
      <c r="V76">
        <v>2.2208381009174314</v>
      </c>
      <c r="W76">
        <v>11.377031701852266</v>
      </c>
      <c r="X76">
        <v>36.179069272484725</v>
      </c>
      <c r="Y76">
        <v>0</v>
      </c>
      <c r="Z76">
        <v>4.7974242379999996</v>
      </c>
      <c r="AA76">
        <v>10.335658129043601</v>
      </c>
      <c r="AB76">
        <v>9.6898584475618925</v>
      </c>
      <c r="AC76">
        <v>7.1263150615674569</v>
      </c>
      <c r="AD76">
        <v>6.720801017411052</v>
      </c>
      <c r="AE76">
        <v>8.0828948337490267</v>
      </c>
      <c r="AF76">
        <v>0</v>
      </c>
      <c r="AG76">
        <v>0</v>
      </c>
      <c r="AH76">
        <v>22.945447406800422</v>
      </c>
      <c r="AI76">
        <v>0</v>
      </c>
      <c r="AJ76">
        <v>0</v>
      </c>
      <c r="AK76">
        <v>13.100705377698977</v>
      </c>
      <c r="AL76">
        <v>3.1341095500000007</v>
      </c>
      <c r="AM76">
        <v>3.8759432774193554</v>
      </c>
      <c r="AN76">
        <v>0</v>
      </c>
      <c r="AO76">
        <v>0</v>
      </c>
      <c r="AP76">
        <v>0</v>
      </c>
      <c r="AQ76">
        <v>0</v>
      </c>
      <c r="AR76">
        <v>8.6632383999999991</v>
      </c>
      <c r="AS76">
        <v>5.9384043508028546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744.28785262452595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86.890639401373662</v>
      </c>
      <c r="L77">
        <v>34.649529532782651</v>
      </c>
      <c r="M77">
        <v>0</v>
      </c>
      <c r="N77">
        <v>28.962460228691683</v>
      </c>
      <c r="O77">
        <v>48.639658216415413</v>
      </c>
      <c r="P77">
        <v>56.695911772417411</v>
      </c>
      <c r="Q77">
        <v>2.6734529800380229</v>
      </c>
      <c r="R77">
        <v>10.396860693698093</v>
      </c>
      <c r="S77">
        <v>6.4196291174377222</v>
      </c>
      <c r="T77">
        <v>0</v>
      </c>
      <c r="U77">
        <v>319.54192441605659</v>
      </c>
      <c r="V77">
        <v>2.2208381009174314</v>
      </c>
      <c r="W77">
        <v>11.377031701852266</v>
      </c>
      <c r="X77">
        <v>36.179069272484725</v>
      </c>
      <c r="Y77">
        <v>0</v>
      </c>
      <c r="Z77">
        <v>4.7974242379999996</v>
      </c>
      <c r="AA77">
        <v>10.335658129043601</v>
      </c>
      <c r="AB77">
        <v>9.6898584475618925</v>
      </c>
      <c r="AC77">
        <v>7.1263150615674569</v>
      </c>
      <c r="AD77">
        <v>6.720801017411052</v>
      </c>
      <c r="AE77">
        <v>8.0828948337490267</v>
      </c>
      <c r="AF77">
        <v>0</v>
      </c>
      <c r="AG77">
        <v>0</v>
      </c>
      <c r="AH77">
        <v>22.945447406800422</v>
      </c>
      <c r="AI77">
        <v>0</v>
      </c>
      <c r="AJ77">
        <v>0</v>
      </c>
      <c r="AK77">
        <v>13.100705377698977</v>
      </c>
      <c r="AL77">
        <v>3.1341095500000007</v>
      </c>
      <c r="AM77">
        <v>3.8759432774193554</v>
      </c>
      <c r="AN77">
        <v>0</v>
      </c>
      <c r="AO77">
        <v>0</v>
      </c>
      <c r="AP77">
        <v>0</v>
      </c>
      <c r="AQ77">
        <v>0</v>
      </c>
      <c r="AR77">
        <v>8.6632383999999991</v>
      </c>
      <c r="AS77">
        <v>5.9384043508028546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749.05780552422027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86.890639401373662</v>
      </c>
      <c r="L78">
        <v>34.760274668570197</v>
      </c>
      <c r="M78">
        <v>0</v>
      </c>
      <c r="N78">
        <v>28.962460228691683</v>
      </c>
      <c r="O78">
        <v>48.639658216415413</v>
      </c>
      <c r="P78">
        <v>56.695911772417411</v>
      </c>
      <c r="Q78">
        <v>2.6734529800380229</v>
      </c>
      <c r="R78">
        <v>10.396860693698093</v>
      </c>
      <c r="S78">
        <v>6.4699090949764511</v>
      </c>
      <c r="T78">
        <v>0</v>
      </c>
      <c r="U78">
        <v>319.54192441605659</v>
      </c>
      <c r="V78">
        <v>2.2208381009174314</v>
      </c>
      <c r="W78">
        <v>11.377031701852266</v>
      </c>
      <c r="X78">
        <v>36.179069272484725</v>
      </c>
      <c r="Y78">
        <v>0</v>
      </c>
      <c r="Z78">
        <v>4.7974242379999996</v>
      </c>
      <c r="AA78">
        <v>10.335658129043601</v>
      </c>
      <c r="AB78">
        <v>9.6898584475618925</v>
      </c>
      <c r="AC78">
        <v>7.1263150615674569</v>
      </c>
      <c r="AD78">
        <v>6.720801017411052</v>
      </c>
      <c r="AE78">
        <v>8.0828948337490267</v>
      </c>
      <c r="AF78">
        <v>0</v>
      </c>
      <c r="AG78">
        <v>0</v>
      </c>
      <c r="AH78">
        <v>22.945447406800422</v>
      </c>
      <c r="AI78">
        <v>0</v>
      </c>
      <c r="AJ78">
        <v>0</v>
      </c>
      <c r="AK78">
        <v>13.100705377698977</v>
      </c>
      <c r="AL78">
        <v>3.1341095500000007</v>
      </c>
      <c r="AM78">
        <v>3.8759432774193554</v>
      </c>
      <c r="AN78">
        <v>0</v>
      </c>
      <c r="AO78">
        <v>0</v>
      </c>
      <c r="AP78">
        <v>0</v>
      </c>
      <c r="AQ78">
        <v>0</v>
      </c>
      <c r="AR78">
        <v>8.6632383999999991</v>
      </c>
      <c r="AS78">
        <v>5.9384043508028546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749.21883063754649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86.890639401373662</v>
      </c>
      <c r="L79">
        <v>34.760274668570197</v>
      </c>
      <c r="M79">
        <v>0</v>
      </c>
      <c r="N79">
        <v>28.962460228691683</v>
      </c>
      <c r="O79">
        <v>48.639658216415413</v>
      </c>
      <c r="P79">
        <v>56.695911772417411</v>
      </c>
      <c r="Q79">
        <v>2.6734529800380229</v>
      </c>
      <c r="R79">
        <v>10.396860693698093</v>
      </c>
      <c r="S79">
        <v>6.4699090949764511</v>
      </c>
      <c r="T79">
        <v>0</v>
      </c>
      <c r="U79">
        <v>319.54192441605659</v>
      </c>
      <c r="V79">
        <v>2.2208381009174314</v>
      </c>
      <c r="W79">
        <v>11.377031701852266</v>
      </c>
      <c r="X79">
        <v>36.179069272484725</v>
      </c>
      <c r="Y79">
        <v>0</v>
      </c>
      <c r="Z79">
        <v>4.7974242379999996</v>
      </c>
      <c r="AA79">
        <v>10.335658129043601</v>
      </c>
      <c r="AB79">
        <v>9.6898584475618925</v>
      </c>
      <c r="AC79">
        <v>7.1263150615674569</v>
      </c>
      <c r="AD79">
        <v>5.6362994261922781</v>
      </c>
      <c r="AE79">
        <v>8.0828948337490267</v>
      </c>
      <c r="AF79">
        <v>0</v>
      </c>
      <c r="AG79">
        <v>0</v>
      </c>
      <c r="AH79">
        <v>22.945447406800422</v>
      </c>
      <c r="AI79">
        <v>0</v>
      </c>
      <c r="AJ79">
        <v>0</v>
      </c>
      <c r="AK79">
        <v>13.100705377698977</v>
      </c>
      <c r="AL79">
        <v>3.1341095500000007</v>
      </c>
      <c r="AM79">
        <v>3.8759432774193554</v>
      </c>
      <c r="AN79">
        <v>0</v>
      </c>
      <c r="AO79">
        <v>0</v>
      </c>
      <c r="AP79">
        <v>0</v>
      </c>
      <c r="AQ79">
        <v>0</v>
      </c>
      <c r="AR79">
        <v>8.6632383999999991</v>
      </c>
      <c r="AS79">
        <v>5.9384043508028546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748.13432904632771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86.890639401373662</v>
      </c>
      <c r="L80">
        <v>62.978643987060565</v>
      </c>
      <c r="M80">
        <v>0</v>
      </c>
      <c r="N80">
        <v>28.962460228691683</v>
      </c>
      <c r="O80">
        <v>48.639658216415413</v>
      </c>
      <c r="P80">
        <v>56.695911772417411</v>
      </c>
      <c r="Q80">
        <v>2.6734529800380229</v>
      </c>
      <c r="R80">
        <v>10.396860693698093</v>
      </c>
      <c r="S80">
        <v>6.4699090949764511</v>
      </c>
      <c r="T80">
        <v>0</v>
      </c>
      <c r="U80">
        <v>319.54192441605659</v>
      </c>
      <c r="V80">
        <v>2.2208381009174314</v>
      </c>
      <c r="W80">
        <v>11.377031701852266</v>
      </c>
      <c r="X80">
        <v>36.179069272484725</v>
      </c>
      <c r="Y80">
        <v>0</v>
      </c>
      <c r="Z80">
        <v>1.5991413279999998</v>
      </c>
      <c r="AA80">
        <v>10.335658129043601</v>
      </c>
      <c r="AB80">
        <v>9.6898584475618925</v>
      </c>
      <c r="AC80">
        <v>2.3730446419035647</v>
      </c>
      <c r="AD80">
        <v>1.9435515000000001</v>
      </c>
      <c r="AE80">
        <v>4.041447543881528</v>
      </c>
      <c r="AF80">
        <v>0</v>
      </c>
      <c r="AG80">
        <v>0</v>
      </c>
      <c r="AH80">
        <v>22.945447406800422</v>
      </c>
      <c r="AI80">
        <v>0</v>
      </c>
      <c r="AJ80">
        <v>0</v>
      </c>
      <c r="AK80">
        <v>13.100705377698977</v>
      </c>
      <c r="AL80">
        <v>3.1341095500000007</v>
      </c>
      <c r="AM80">
        <v>3.8759432774193554</v>
      </c>
      <c r="AN80">
        <v>0</v>
      </c>
      <c r="AO80">
        <v>0</v>
      </c>
      <c r="AP80">
        <v>0</v>
      </c>
      <c r="AQ80">
        <v>0</v>
      </c>
      <c r="AR80">
        <v>8.6632383999999991</v>
      </c>
      <c r="AS80">
        <v>5.9384043508028546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760.66694981909438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86.890639401373662</v>
      </c>
      <c r="L81">
        <v>62.978643987060565</v>
      </c>
      <c r="M81">
        <v>0</v>
      </c>
      <c r="N81">
        <v>28.962460228691683</v>
      </c>
      <c r="O81">
        <v>48.639658216415413</v>
      </c>
      <c r="P81">
        <v>56.800868805174368</v>
      </c>
      <c r="Q81">
        <v>2.6734529800380229</v>
      </c>
      <c r="R81">
        <v>10.396860693698093</v>
      </c>
      <c r="S81">
        <v>6.4699090949764511</v>
      </c>
      <c r="T81">
        <v>0</v>
      </c>
      <c r="U81">
        <v>319.54192441605659</v>
      </c>
      <c r="V81">
        <v>2.2208381009174314</v>
      </c>
      <c r="W81">
        <v>11.377031701852266</v>
      </c>
      <c r="X81">
        <v>36.179069272484725</v>
      </c>
      <c r="Y81">
        <v>0</v>
      </c>
      <c r="Z81">
        <v>1.5991413279999998</v>
      </c>
      <c r="AA81">
        <v>10.335658129043601</v>
      </c>
      <c r="AB81">
        <v>9.6898584475618925</v>
      </c>
      <c r="AC81">
        <v>0</v>
      </c>
      <c r="AD81">
        <v>0</v>
      </c>
      <c r="AE81">
        <v>4.041447543881528</v>
      </c>
      <c r="AF81">
        <v>0</v>
      </c>
      <c r="AG81">
        <v>0</v>
      </c>
      <c r="AH81">
        <v>17.209085555100316</v>
      </c>
      <c r="AI81">
        <v>0</v>
      </c>
      <c r="AJ81">
        <v>0</v>
      </c>
      <c r="AK81">
        <v>13.100705377698977</v>
      </c>
      <c r="AL81">
        <v>3.1341095500000007</v>
      </c>
      <c r="AM81">
        <v>3.8759432774193554</v>
      </c>
      <c r="AN81">
        <v>0</v>
      </c>
      <c r="AO81">
        <v>0</v>
      </c>
      <c r="AP81">
        <v>6.2819201139022382E-2</v>
      </c>
      <c r="AQ81">
        <v>0</v>
      </c>
      <c r="AR81">
        <v>8.6632383999999991</v>
      </c>
      <c r="AS81">
        <v>6.9281384516057098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751.77150216018947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86.890639401373662</v>
      </c>
      <c r="L82">
        <v>34.760274668570197</v>
      </c>
      <c r="M82">
        <v>0</v>
      </c>
      <c r="N82">
        <v>28.962460228691683</v>
      </c>
      <c r="O82">
        <v>48.639658216415413</v>
      </c>
      <c r="P82">
        <v>56.800868805174368</v>
      </c>
      <c r="Q82">
        <v>2.6734529800380229</v>
      </c>
      <c r="R82">
        <v>10.396860693698093</v>
      </c>
      <c r="S82">
        <v>6.4699090949764511</v>
      </c>
      <c r="T82">
        <v>0</v>
      </c>
      <c r="U82">
        <v>319.54192441605659</v>
      </c>
      <c r="V82">
        <v>2.2208381009174314</v>
      </c>
      <c r="W82">
        <v>11.377031701852266</v>
      </c>
      <c r="X82">
        <v>36.179069272484725</v>
      </c>
      <c r="Y82">
        <v>0</v>
      </c>
      <c r="Z82">
        <v>1.5991413279999998</v>
      </c>
      <c r="AA82">
        <v>6.8904387526957365</v>
      </c>
      <c r="AB82">
        <v>3.2299529005251317</v>
      </c>
      <c r="AC82">
        <v>0</v>
      </c>
      <c r="AD82">
        <v>0</v>
      </c>
      <c r="AE82">
        <v>4.041447543881528</v>
      </c>
      <c r="AF82">
        <v>0</v>
      </c>
      <c r="AG82">
        <v>0</v>
      </c>
      <c r="AH82">
        <v>11.472723703400211</v>
      </c>
      <c r="AI82">
        <v>0</v>
      </c>
      <c r="AJ82">
        <v>0</v>
      </c>
      <c r="AK82">
        <v>13.100705377698977</v>
      </c>
      <c r="AL82">
        <v>3.1341095500000007</v>
      </c>
      <c r="AM82">
        <v>3.8759432774193554</v>
      </c>
      <c r="AN82">
        <v>0</v>
      </c>
      <c r="AO82">
        <v>0</v>
      </c>
      <c r="AP82">
        <v>6.2819201139022382E-2</v>
      </c>
      <c r="AQ82">
        <v>0</v>
      </c>
      <c r="AR82">
        <v>8.6632383999999991</v>
      </c>
      <c r="AS82">
        <v>6.9281384516057098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707.91164606661459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86.890639401373662</v>
      </c>
      <c r="L83">
        <v>34.760274668570197</v>
      </c>
      <c r="M83">
        <v>0</v>
      </c>
      <c r="N83">
        <v>28.962460228691683</v>
      </c>
      <c r="O83">
        <v>48.639658216415413</v>
      </c>
      <c r="P83">
        <v>56.800868805174368</v>
      </c>
      <c r="Q83">
        <v>2.6734529800380229</v>
      </c>
      <c r="R83">
        <v>10.396860693698093</v>
      </c>
      <c r="S83">
        <v>6.4699090949764511</v>
      </c>
      <c r="T83">
        <v>0</v>
      </c>
      <c r="U83">
        <v>319.54192441605659</v>
      </c>
      <c r="V83">
        <v>2.2208381009174314</v>
      </c>
      <c r="W83">
        <v>11.377031701852266</v>
      </c>
      <c r="X83">
        <v>36.179069272484725</v>
      </c>
      <c r="Y83">
        <v>0</v>
      </c>
      <c r="Z83">
        <v>1.5991413279999998</v>
      </c>
      <c r="AA83">
        <v>6.8904387526957365</v>
      </c>
      <c r="AB83">
        <v>0</v>
      </c>
      <c r="AC83">
        <v>0</v>
      </c>
      <c r="AD83">
        <v>0</v>
      </c>
      <c r="AE83">
        <v>4.041447543881528</v>
      </c>
      <c r="AF83">
        <v>0</v>
      </c>
      <c r="AG83">
        <v>0</v>
      </c>
      <c r="AH83">
        <v>5.7363618517001056</v>
      </c>
      <c r="AI83">
        <v>0</v>
      </c>
      <c r="AJ83">
        <v>0</v>
      </c>
      <c r="AK83">
        <v>13.100705377698977</v>
      </c>
      <c r="AL83">
        <v>3.1341095500000007</v>
      </c>
      <c r="AM83">
        <v>3.8759432774193554</v>
      </c>
      <c r="AN83">
        <v>0</v>
      </c>
      <c r="AO83">
        <v>0</v>
      </c>
      <c r="AP83">
        <v>6.2819201139022382E-2</v>
      </c>
      <c r="AQ83">
        <v>0</v>
      </c>
      <c r="AR83">
        <v>8.6632383999999991</v>
      </c>
      <c r="AS83">
        <v>7.2580496491971465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699.27524251198065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86.890593142033609</v>
      </c>
      <c r="L84">
        <v>34.759197236869092</v>
      </c>
      <c r="M84">
        <v>0</v>
      </c>
      <c r="N84">
        <v>28.962460228691683</v>
      </c>
      <c r="O84">
        <v>48.639658216415413</v>
      </c>
      <c r="P84">
        <v>56.800868805174368</v>
      </c>
      <c r="Q84">
        <v>1.7925880726141079</v>
      </c>
      <c r="R84">
        <v>10.396860693698093</v>
      </c>
      <c r="S84">
        <v>6.4699090949764511</v>
      </c>
      <c r="T84">
        <v>0</v>
      </c>
      <c r="U84">
        <v>319.54192441605659</v>
      </c>
      <c r="V84">
        <v>2.2208381009174314</v>
      </c>
      <c r="W84">
        <v>11.377031701852266</v>
      </c>
      <c r="X84">
        <v>36.179069272484725</v>
      </c>
      <c r="Y84">
        <v>0</v>
      </c>
      <c r="Z84">
        <v>1.5991413279999998</v>
      </c>
      <c r="AA84">
        <v>6.8904387526957365</v>
      </c>
      <c r="AB84">
        <v>0</v>
      </c>
      <c r="AC84">
        <v>0</v>
      </c>
      <c r="AD84">
        <v>0</v>
      </c>
      <c r="AE84">
        <v>4.041447543881528</v>
      </c>
      <c r="AF84">
        <v>0</v>
      </c>
      <c r="AG84">
        <v>0</v>
      </c>
      <c r="AH84">
        <v>5.7363618517001056</v>
      </c>
      <c r="AI84">
        <v>0</v>
      </c>
      <c r="AJ84">
        <v>0</v>
      </c>
      <c r="AK84">
        <v>13.100705377698977</v>
      </c>
      <c r="AL84">
        <v>3.1341095500000007</v>
      </c>
      <c r="AM84">
        <v>3.8759432774193554</v>
      </c>
      <c r="AN84">
        <v>0</v>
      </c>
      <c r="AO84">
        <v>0</v>
      </c>
      <c r="AP84">
        <v>6.2819201139022382E-2</v>
      </c>
      <c r="AQ84">
        <v>0</v>
      </c>
      <c r="AR84">
        <v>8.6632383999999991</v>
      </c>
      <c r="AS84">
        <v>7.2580496491971465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698.39325391351554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86.890593142033609</v>
      </c>
      <c r="L85">
        <v>34.759133706721308</v>
      </c>
      <c r="M85">
        <v>0</v>
      </c>
      <c r="N85">
        <v>28.962460228691683</v>
      </c>
      <c r="O85">
        <v>48.639658216415413</v>
      </c>
      <c r="P85">
        <v>56.800868805174368</v>
      </c>
      <c r="Q85">
        <v>1.7925880726141079</v>
      </c>
      <c r="R85">
        <v>10.396860693698093</v>
      </c>
      <c r="S85">
        <v>6.4699090949764511</v>
      </c>
      <c r="T85">
        <v>0</v>
      </c>
      <c r="U85">
        <v>319.54192441605659</v>
      </c>
      <c r="V85">
        <v>2.2208381009174314</v>
      </c>
      <c r="W85">
        <v>11.377031701852266</v>
      </c>
      <c r="X85">
        <v>36.179069272484725</v>
      </c>
      <c r="Y85">
        <v>0</v>
      </c>
      <c r="Z85">
        <v>1.5991413279999998</v>
      </c>
      <c r="AA85">
        <v>6.8904387526957365</v>
      </c>
      <c r="AB85">
        <v>0</v>
      </c>
      <c r="AC85">
        <v>0</v>
      </c>
      <c r="AD85">
        <v>0</v>
      </c>
      <c r="AE85">
        <v>4.041447543881528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13.100705377698977</v>
      </c>
      <c r="AL85">
        <v>3.1341095500000007</v>
      </c>
      <c r="AM85">
        <v>3.8759432774193554</v>
      </c>
      <c r="AN85">
        <v>0</v>
      </c>
      <c r="AO85">
        <v>0</v>
      </c>
      <c r="AP85">
        <v>6.2819201139022382E-2</v>
      </c>
      <c r="AQ85">
        <v>0</v>
      </c>
      <c r="AR85">
        <v>8.6632383999999991</v>
      </c>
      <c r="AS85">
        <v>7.2580496491971465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692.65682853166766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86.890593142033609</v>
      </c>
      <c r="L86">
        <v>37.419704629626452</v>
      </c>
      <c r="M86">
        <v>0</v>
      </c>
      <c r="N86">
        <v>28.962460228691683</v>
      </c>
      <c r="O86">
        <v>48.639658216415413</v>
      </c>
      <c r="P86">
        <v>56.800868805174368</v>
      </c>
      <c r="Q86">
        <v>1.7925880726141079</v>
      </c>
      <c r="R86">
        <v>10.396860693698093</v>
      </c>
      <c r="S86">
        <v>6.4699090949764511</v>
      </c>
      <c r="T86">
        <v>0</v>
      </c>
      <c r="U86">
        <v>319.54192441605659</v>
      </c>
      <c r="V86">
        <v>2.2208381009174314</v>
      </c>
      <c r="W86">
        <v>11.377031701852266</v>
      </c>
      <c r="X86">
        <v>36.179069272484725</v>
      </c>
      <c r="Y86">
        <v>0</v>
      </c>
      <c r="Z86">
        <v>1.5991413279999998</v>
      </c>
      <c r="AA86">
        <v>6.8904387526957365</v>
      </c>
      <c r="AB86">
        <v>0</v>
      </c>
      <c r="AC86">
        <v>0</v>
      </c>
      <c r="AD86">
        <v>0</v>
      </c>
      <c r="AE86">
        <v>4.041447543881528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13.100705377698977</v>
      </c>
      <c r="AL86">
        <v>3.1341095500000007</v>
      </c>
      <c r="AM86">
        <v>3.8759432774193554</v>
      </c>
      <c r="AN86">
        <v>0</v>
      </c>
      <c r="AO86">
        <v>0</v>
      </c>
      <c r="AP86">
        <v>6.2819201139022382E-2</v>
      </c>
      <c r="AQ86">
        <v>0</v>
      </c>
      <c r="AR86">
        <v>8.6632383999999991</v>
      </c>
      <c r="AS86">
        <v>7.2580496491971465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695.31739945457286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86.890593142033609</v>
      </c>
      <c r="L87">
        <v>34.589727004588568</v>
      </c>
      <c r="M87">
        <v>0</v>
      </c>
      <c r="N87">
        <v>28.962460228691683</v>
      </c>
      <c r="O87">
        <v>48.639658216415413</v>
      </c>
      <c r="P87">
        <v>56.800868805174368</v>
      </c>
      <c r="Q87">
        <v>2.676950679725759</v>
      </c>
      <c r="R87">
        <v>10.396899533295391</v>
      </c>
      <c r="S87">
        <v>6.4691830926851441</v>
      </c>
      <c r="T87">
        <v>0</v>
      </c>
      <c r="U87">
        <v>319.54192441605659</v>
      </c>
      <c r="V87">
        <v>2.2208381009174314</v>
      </c>
      <c r="W87">
        <v>11.377031701852266</v>
      </c>
      <c r="X87">
        <v>36.179069272484725</v>
      </c>
      <c r="Y87">
        <v>0</v>
      </c>
      <c r="Z87">
        <v>1.5991413279999998</v>
      </c>
      <c r="AA87">
        <v>6.8904387526957365</v>
      </c>
      <c r="AB87">
        <v>0</v>
      </c>
      <c r="AC87">
        <v>0</v>
      </c>
      <c r="AD87">
        <v>0</v>
      </c>
      <c r="AE87">
        <v>4.041447543881528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13.100705377698977</v>
      </c>
      <c r="AL87">
        <v>6.2682191000000014</v>
      </c>
      <c r="AM87">
        <v>3.8759432774193554</v>
      </c>
      <c r="AN87">
        <v>0</v>
      </c>
      <c r="AO87">
        <v>0</v>
      </c>
      <c r="AP87">
        <v>0.15704812982634636</v>
      </c>
      <c r="AQ87">
        <v>0</v>
      </c>
      <c r="AR87">
        <v>8.6632383999999991</v>
      </c>
      <c r="AS87">
        <v>7.2580496491971465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696.59943575263992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86.890593142033609</v>
      </c>
      <c r="L88">
        <v>35.989661588390604</v>
      </c>
      <c r="M88">
        <v>0</v>
      </c>
      <c r="N88">
        <v>28.962460228691683</v>
      </c>
      <c r="O88">
        <v>48.639658216415413</v>
      </c>
      <c r="P88">
        <v>56.800868805174368</v>
      </c>
      <c r="Q88">
        <v>2.6734529800380229</v>
      </c>
      <c r="R88">
        <v>10.396860693698093</v>
      </c>
      <c r="S88">
        <v>6.4699090949764511</v>
      </c>
      <c r="T88">
        <v>0</v>
      </c>
      <c r="U88">
        <v>319.54192441605659</v>
      </c>
      <c r="V88">
        <v>2.2208381009174314</v>
      </c>
      <c r="W88">
        <v>11.377031701852266</v>
      </c>
      <c r="X88">
        <v>36.179069272484725</v>
      </c>
      <c r="Y88">
        <v>0</v>
      </c>
      <c r="Z88">
        <v>1.5991413279999998</v>
      </c>
      <c r="AA88">
        <v>3.4452193763478682</v>
      </c>
      <c r="AB88">
        <v>0</v>
      </c>
      <c r="AC88">
        <v>0</v>
      </c>
      <c r="AD88">
        <v>0</v>
      </c>
      <c r="AE88">
        <v>4.041447543881528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13.100705377698977</v>
      </c>
      <c r="AL88">
        <v>6.2682191000000014</v>
      </c>
      <c r="AM88">
        <v>3.8759432774193554</v>
      </c>
      <c r="AN88">
        <v>0</v>
      </c>
      <c r="AO88">
        <v>0</v>
      </c>
      <c r="AP88">
        <v>0.15704812982634636</v>
      </c>
      <c r="AQ88">
        <v>0</v>
      </c>
      <c r="AR88">
        <v>8.6632383999999991</v>
      </c>
      <c r="AS88">
        <v>7.2580496491971465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694.55134042310033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86.890593142033609</v>
      </c>
      <c r="L89">
        <v>35.370209657334499</v>
      </c>
      <c r="M89">
        <v>0</v>
      </c>
      <c r="N89">
        <v>28.962460228691683</v>
      </c>
      <c r="O89">
        <v>48.639658216415413</v>
      </c>
      <c r="P89">
        <v>56.800868805174368</v>
      </c>
      <c r="Q89">
        <v>2.6734529800380229</v>
      </c>
      <c r="R89">
        <v>10.396860693698093</v>
      </c>
      <c r="S89">
        <v>6.4699090949764511</v>
      </c>
      <c r="T89">
        <v>0</v>
      </c>
      <c r="U89">
        <v>319.54192441605659</v>
      </c>
      <c r="V89">
        <v>2.2208381009174314</v>
      </c>
      <c r="W89">
        <v>11.377031701852266</v>
      </c>
      <c r="X89">
        <v>36.179069272484725</v>
      </c>
      <c r="Y89">
        <v>0</v>
      </c>
      <c r="Z89">
        <v>1.5991413279999998</v>
      </c>
      <c r="AA89">
        <v>2.4603176223628695</v>
      </c>
      <c r="AB89">
        <v>0</v>
      </c>
      <c r="AC89">
        <v>0</v>
      </c>
      <c r="AD89">
        <v>0</v>
      </c>
      <c r="AE89">
        <v>4.041447543881528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13.100705377698977</v>
      </c>
      <c r="AL89">
        <v>6.2682191000000014</v>
      </c>
      <c r="AM89">
        <v>3.8759432774193554</v>
      </c>
      <c r="AN89">
        <v>0</v>
      </c>
      <c r="AO89">
        <v>0</v>
      </c>
      <c r="AP89">
        <v>0.15704812982634636</v>
      </c>
      <c r="AQ89">
        <v>0</v>
      </c>
      <c r="AR89">
        <v>8.6632383999999991</v>
      </c>
      <c r="AS89">
        <v>7.2580496491971465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692.94698673805919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86.890593142033609</v>
      </c>
      <c r="L90">
        <v>35.370209657334499</v>
      </c>
      <c r="M90">
        <v>0</v>
      </c>
      <c r="N90">
        <v>28.962460228691683</v>
      </c>
      <c r="O90">
        <v>48.639658216415413</v>
      </c>
      <c r="P90">
        <v>56.800868805174368</v>
      </c>
      <c r="Q90">
        <v>1.7978230225080387</v>
      </c>
      <c r="R90">
        <v>10.396899533295391</v>
      </c>
      <c r="S90">
        <v>6.4691830926851441</v>
      </c>
      <c r="T90">
        <v>0</v>
      </c>
      <c r="U90">
        <v>319.54192441605659</v>
      </c>
      <c r="V90">
        <v>2.2208381009174314</v>
      </c>
      <c r="W90">
        <v>11.377031701852266</v>
      </c>
      <c r="X90">
        <v>36.179069272484725</v>
      </c>
      <c r="Y90">
        <v>0</v>
      </c>
      <c r="Z90">
        <v>1.5991413279999998</v>
      </c>
      <c r="AA90">
        <v>0</v>
      </c>
      <c r="AB90">
        <v>0</v>
      </c>
      <c r="AC90">
        <v>0</v>
      </c>
      <c r="AD90">
        <v>0</v>
      </c>
      <c r="AE90">
        <v>4.041447543881528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13.100705377698977</v>
      </c>
      <c r="AL90">
        <v>6.2682191000000014</v>
      </c>
      <c r="AM90">
        <v>3.8759432774193554</v>
      </c>
      <c r="AN90">
        <v>0</v>
      </c>
      <c r="AO90">
        <v>0</v>
      </c>
      <c r="AP90">
        <v>0.15704812982634636</v>
      </c>
      <c r="AQ90">
        <v>0</v>
      </c>
      <c r="AR90">
        <v>8.6632383999999991</v>
      </c>
      <c r="AS90">
        <v>7.2580496491971465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689.61035199547234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92.199868937595355</v>
      </c>
      <c r="L91">
        <v>41.989866038959754</v>
      </c>
      <c r="M91">
        <v>0</v>
      </c>
      <c r="N91">
        <v>28.962460228691683</v>
      </c>
      <c r="O91">
        <v>48.639658216415413</v>
      </c>
      <c r="P91">
        <v>60.099583942172657</v>
      </c>
      <c r="Q91">
        <v>1.7925880726141079</v>
      </c>
      <c r="R91">
        <v>10.040644866177585</v>
      </c>
      <c r="S91">
        <v>6.3294750793587182</v>
      </c>
      <c r="T91">
        <v>0</v>
      </c>
      <c r="U91">
        <v>319.54192441605659</v>
      </c>
      <c r="V91">
        <v>2.2208381009174314</v>
      </c>
      <c r="W91">
        <v>11.377031701852266</v>
      </c>
      <c r="X91">
        <v>36.179069272484725</v>
      </c>
      <c r="Y91">
        <v>0</v>
      </c>
      <c r="Z91">
        <v>3.1982829099999996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13.100705377698977</v>
      </c>
      <c r="AL91">
        <v>6.2682191000000014</v>
      </c>
      <c r="AM91">
        <v>3.8759432774193554</v>
      </c>
      <c r="AN91">
        <v>0</v>
      </c>
      <c r="AO91">
        <v>0</v>
      </c>
      <c r="AP91">
        <v>0.15704812982634636</v>
      </c>
      <c r="AQ91">
        <v>0</v>
      </c>
      <c r="AR91">
        <v>8.6632383999999991</v>
      </c>
      <c r="AS91">
        <v>7.2580496491971465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701.89449571743785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86.898143351307368</v>
      </c>
      <c r="L92">
        <v>41.989859337090003</v>
      </c>
      <c r="M92">
        <v>0</v>
      </c>
      <c r="N92">
        <v>28.962460228691683</v>
      </c>
      <c r="O92">
        <v>48.639658216415413</v>
      </c>
      <c r="P92">
        <v>60.099590893019418</v>
      </c>
      <c r="Q92">
        <v>1.7925880726141079</v>
      </c>
      <c r="R92">
        <v>10.396860693698093</v>
      </c>
      <c r="S92">
        <v>6.4699090949764511</v>
      </c>
      <c r="T92">
        <v>0</v>
      </c>
      <c r="U92">
        <v>319.54192441605659</v>
      </c>
      <c r="V92">
        <v>2.2208381009174314</v>
      </c>
      <c r="W92">
        <v>11.377031701852266</v>
      </c>
      <c r="X92">
        <v>36.179069272484725</v>
      </c>
      <c r="Y92">
        <v>0</v>
      </c>
      <c r="Z92">
        <v>3.1982829099999996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13.100705377698977</v>
      </c>
      <c r="AL92">
        <v>6.2682191000000014</v>
      </c>
      <c r="AM92">
        <v>3.8759432774193554</v>
      </c>
      <c r="AN92">
        <v>0</v>
      </c>
      <c r="AO92">
        <v>0</v>
      </c>
      <c r="AP92">
        <v>0.15704812982634636</v>
      </c>
      <c r="AQ92">
        <v>0</v>
      </c>
      <c r="AR92">
        <v>8.6632383999999991</v>
      </c>
      <c r="AS92">
        <v>7.2580496491971465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697.08942022326517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86.897538990593716</v>
      </c>
      <c r="L93">
        <v>41.989859337090003</v>
      </c>
      <c r="M93">
        <v>0</v>
      </c>
      <c r="N93">
        <v>28.962460228691683</v>
      </c>
      <c r="O93">
        <v>48.639658216415413</v>
      </c>
      <c r="P93">
        <v>60.099590893019418</v>
      </c>
      <c r="Q93">
        <v>1.7925880726141079</v>
      </c>
      <c r="R93">
        <v>5.8477548950381673</v>
      </c>
      <c r="S93">
        <v>3.8891833195831524</v>
      </c>
      <c r="T93">
        <v>0</v>
      </c>
      <c r="U93">
        <v>319.54192441605659</v>
      </c>
      <c r="V93">
        <v>2.2208381009174314</v>
      </c>
      <c r="W93">
        <v>11.377031701852266</v>
      </c>
      <c r="X93">
        <v>36.179069272484725</v>
      </c>
      <c r="Y93">
        <v>0</v>
      </c>
      <c r="Z93">
        <v>3.1982829099999996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13.100705377698977</v>
      </c>
      <c r="AL93">
        <v>6.2682191000000014</v>
      </c>
      <c r="AM93">
        <v>3.8759432774193554</v>
      </c>
      <c r="AN93">
        <v>0</v>
      </c>
      <c r="AO93">
        <v>0</v>
      </c>
      <c r="AP93">
        <v>0.15704812982634636</v>
      </c>
      <c r="AQ93">
        <v>0</v>
      </c>
      <c r="AR93">
        <v>8.6632383999999991</v>
      </c>
      <c r="AS93">
        <v>7.2580496491971465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689.9589842884983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86.559299591374355</v>
      </c>
      <c r="L94">
        <v>41.989851929337007</v>
      </c>
      <c r="M94">
        <v>0</v>
      </c>
      <c r="N94">
        <v>28.962460228691683</v>
      </c>
      <c r="O94">
        <v>48.639658216415413</v>
      </c>
      <c r="P94">
        <v>60.099590893019418</v>
      </c>
      <c r="Q94">
        <v>1.7925880726141079</v>
      </c>
      <c r="R94">
        <v>5.7892040941370775</v>
      </c>
      <c r="S94">
        <v>3.8599659064276346</v>
      </c>
      <c r="T94">
        <v>0</v>
      </c>
      <c r="U94">
        <v>319.54192441605659</v>
      </c>
      <c r="V94">
        <v>2.2208381009174314</v>
      </c>
      <c r="W94">
        <v>11.377031701852266</v>
      </c>
      <c r="X94">
        <v>36.179069272484725</v>
      </c>
      <c r="Y94">
        <v>0</v>
      </c>
      <c r="Z94">
        <v>3.1982829099999996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13.100705377698977</v>
      </c>
      <c r="AL94">
        <v>6.2682191000000014</v>
      </c>
      <c r="AM94">
        <v>3.8759432774193554</v>
      </c>
      <c r="AN94">
        <v>0</v>
      </c>
      <c r="AO94">
        <v>0</v>
      </c>
      <c r="AP94">
        <v>0.15704812982634636</v>
      </c>
      <c r="AQ94">
        <v>0</v>
      </c>
      <c r="AR94">
        <v>8.6632383999999991</v>
      </c>
      <c r="AS94">
        <v>7.2580496491971465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689.5329692674693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86.897352869501646</v>
      </c>
      <c r="L95">
        <v>34.760208103211973</v>
      </c>
      <c r="M95">
        <v>0</v>
      </c>
      <c r="N95">
        <v>28.962460228691683</v>
      </c>
      <c r="O95">
        <v>48.639658216415413</v>
      </c>
      <c r="P95">
        <v>60.099590893019418</v>
      </c>
      <c r="Q95">
        <v>1.7925880726141079</v>
      </c>
      <c r="R95">
        <v>5.7892040941370775</v>
      </c>
      <c r="S95">
        <v>3.8599659064276346</v>
      </c>
      <c r="T95">
        <v>0</v>
      </c>
      <c r="U95">
        <v>319.54192441605659</v>
      </c>
      <c r="V95">
        <v>2.2208381009174314</v>
      </c>
      <c r="W95">
        <v>11.377031701852266</v>
      </c>
      <c r="X95">
        <v>36.179069272484725</v>
      </c>
      <c r="Y95">
        <v>0</v>
      </c>
      <c r="Z95">
        <v>3.1982829099999996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13.100705377698977</v>
      </c>
      <c r="AL95">
        <v>6.2682191000000014</v>
      </c>
      <c r="AM95">
        <v>3.8759432774193554</v>
      </c>
      <c r="AN95">
        <v>0</v>
      </c>
      <c r="AO95">
        <v>0</v>
      </c>
      <c r="AP95">
        <v>0.15704812982634636</v>
      </c>
      <c r="AQ95">
        <v>0</v>
      </c>
      <c r="AR95">
        <v>8.6632383999999991</v>
      </c>
      <c r="AS95">
        <v>7.2580496491971465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682.6413787194715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86.890186711648809</v>
      </c>
      <c r="L96">
        <v>34.759692907968677</v>
      </c>
      <c r="M96">
        <v>0</v>
      </c>
      <c r="N96">
        <v>28.962460228691683</v>
      </c>
      <c r="O96">
        <v>48.639658216415413</v>
      </c>
      <c r="P96">
        <v>60.099590893019418</v>
      </c>
      <c r="Q96">
        <v>1.7925880726141079</v>
      </c>
      <c r="R96">
        <v>5.7892040941370775</v>
      </c>
      <c r="S96">
        <v>3.8599659064276346</v>
      </c>
      <c r="T96">
        <v>0</v>
      </c>
      <c r="U96">
        <v>319.54192441605659</v>
      </c>
      <c r="V96">
        <v>2.2208381009174314</v>
      </c>
      <c r="W96">
        <v>11.377031701852266</v>
      </c>
      <c r="X96">
        <v>36.179069272484725</v>
      </c>
      <c r="Y96">
        <v>0</v>
      </c>
      <c r="Z96">
        <v>3.1982829099999996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13.100705377698977</v>
      </c>
      <c r="AL96">
        <v>6.2682191000000014</v>
      </c>
      <c r="AM96">
        <v>3.8759432774193554</v>
      </c>
      <c r="AN96">
        <v>0</v>
      </c>
      <c r="AO96">
        <v>0</v>
      </c>
      <c r="AP96">
        <v>0.15704812982634636</v>
      </c>
      <c r="AQ96">
        <v>0</v>
      </c>
      <c r="AR96">
        <v>8.6632383999999991</v>
      </c>
      <c r="AS96">
        <v>7.2580496491971465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682.63369736637537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86.897838357341541</v>
      </c>
      <c r="L97">
        <v>34.76023353739042</v>
      </c>
      <c r="M97">
        <v>0</v>
      </c>
      <c r="N97">
        <v>28.962460228691683</v>
      </c>
      <c r="O97">
        <v>48.639658216415413</v>
      </c>
      <c r="P97">
        <v>60.099590893019418</v>
      </c>
      <c r="Q97">
        <v>1.7925880726141079</v>
      </c>
      <c r="R97">
        <v>5.7892040941370775</v>
      </c>
      <c r="S97">
        <v>3.8599659064276346</v>
      </c>
      <c r="T97">
        <v>0</v>
      </c>
      <c r="U97">
        <v>319.54192441605659</v>
      </c>
      <c r="V97">
        <v>2.2208381009174314</v>
      </c>
      <c r="W97">
        <v>11.377031701852266</v>
      </c>
      <c r="X97">
        <v>36.179069272484725</v>
      </c>
      <c r="Y97">
        <v>0</v>
      </c>
      <c r="Z97">
        <v>3.1982829099999996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13.100705377698977</v>
      </c>
      <c r="AL97">
        <v>6.2682191000000014</v>
      </c>
      <c r="AM97">
        <v>3.8759432774193554</v>
      </c>
      <c r="AN97">
        <v>0</v>
      </c>
      <c r="AO97">
        <v>0</v>
      </c>
      <c r="AP97">
        <v>1.6332999914873243</v>
      </c>
      <c r="AQ97">
        <v>0</v>
      </c>
      <c r="AR97">
        <v>8.6632383999999991</v>
      </c>
      <c r="AS97">
        <v>5.2785817016057104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682.13867355555954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86.890311761469661</v>
      </c>
      <c r="L98">
        <v>34.759673550564735</v>
      </c>
      <c r="M98">
        <v>0</v>
      </c>
      <c r="N98">
        <v>28.962460228691683</v>
      </c>
      <c r="O98">
        <v>48.639658216415413</v>
      </c>
      <c r="P98">
        <v>60.099590893019418</v>
      </c>
      <c r="Q98">
        <v>1.7925880726141079</v>
      </c>
      <c r="R98">
        <v>5.7892040941370775</v>
      </c>
      <c r="S98">
        <v>3.8599659064276346</v>
      </c>
      <c r="T98">
        <v>0</v>
      </c>
      <c r="U98">
        <v>319.54192441605659</v>
      </c>
      <c r="V98">
        <v>2.2208381009174314</v>
      </c>
      <c r="W98">
        <v>11.377031701852266</v>
      </c>
      <c r="X98">
        <v>36.179069272484725</v>
      </c>
      <c r="Y98">
        <v>0</v>
      </c>
      <c r="Z98">
        <v>3.1982829099999996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13.100705377698977</v>
      </c>
      <c r="AL98">
        <v>6.2682191000000014</v>
      </c>
      <c r="AM98">
        <v>3.8759432774193554</v>
      </c>
      <c r="AN98">
        <v>0</v>
      </c>
      <c r="AO98">
        <v>0</v>
      </c>
      <c r="AP98">
        <v>1.6332999914873243</v>
      </c>
      <c r="AQ98">
        <v>0</v>
      </c>
      <c r="AR98">
        <v>8.6632383999999991</v>
      </c>
      <c r="AS98">
        <v>5.2785817016057104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682.13058697286203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2.1187540639844706</v>
      </c>
      <c r="L99">
        <f t="shared" si="2"/>
        <v>0.95231082150425617</v>
      </c>
      <c r="M99">
        <f t="shared" si="2"/>
        <v>0</v>
      </c>
      <c r="N99">
        <f t="shared" si="2"/>
        <v>0.69509904548860113</v>
      </c>
      <c r="O99">
        <f t="shared" si="2"/>
        <v>1.1673517971939678</v>
      </c>
      <c r="P99">
        <f t="shared" si="2"/>
        <v>1.3894610253296262</v>
      </c>
      <c r="Q99">
        <f t="shared" si="2"/>
        <v>4.9924620554806592E-2</v>
      </c>
      <c r="R99">
        <f t="shared" si="2"/>
        <v>0.18808929834864233</v>
      </c>
      <c r="S99">
        <f t="shared" si="2"/>
        <v>0.11452644106010085</v>
      </c>
      <c r="T99">
        <f t="shared" si="2"/>
        <v>0</v>
      </c>
      <c r="U99">
        <f t="shared" si="2"/>
        <v>6.7499032925367555</v>
      </c>
      <c r="V99">
        <f t="shared" si="2"/>
        <v>5.4537665887422163E-2</v>
      </c>
      <c r="W99">
        <f t="shared" si="2"/>
        <v>0.27304991434838227</v>
      </c>
      <c r="X99">
        <f t="shared" si="2"/>
        <v>0.86829639766125288</v>
      </c>
      <c r="Y99">
        <f t="shared" si="2"/>
        <v>0</v>
      </c>
      <c r="Z99">
        <f t="shared" si="2"/>
        <v>6.7963510376999964E-2</v>
      </c>
      <c r="AA99">
        <f t="shared" si="2"/>
        <v>7.5548600841156804E-2</v>
      </c>
      <c r="AB99">
        <f t="shared" si="2"/>
        <v>5.6125334043735944E-2</v>
      </c>
      <c r="AC99">
        <f t="shared" si="2"/>
        <v>3.2057645628828325E-2</v>
      </c>
      <c r="AD99">
        <f t="shared" si="2"/>
        <v>2.3022663158308095E-2</v>
      </c>
      <c r="AE99">
        <f t="shared" si="2"/>
        <v>8.386003577349968E-2</v>
      </c>
      <c r="AF99">
        <f t="shared" si="2"/>
        <v>0</v>
      </c>
      <c r="AG99">
        <f t="shared" si="2"/>
        <v>0</v>
      </c>
      <c r="AH99">
        <f t="shared" si="2"/>
        <v>0.15327930451750263</v>
      </c>
      <c r="AI99">
        <f t="shared" si="2"/>
        <v>0</v>
      </c>
      <c r="AJ99">
        <f t="shared" si="2"/>
        <v>0</v>
      </c>
      <c r="AK99">
        <f t="shared" si="2"/>
        <v>0.31441692906477536</v>
      </c>
      <c r="AL99">
        <f t="shared" si="2"/>
        <v>0.16746117163749993</v>
      </c>
      <c r="AM99">
        <f t="shared" si="2"/>
        <v>9.3022638658064691E-2</v>
      </c>
      <c r="AN99">
        <f t="shared" si="2"/>
        <v>0</v>
      </c>
      <c r="AO99">
        <f t="shared" si="2"/>
        <v>0</v>
      </c>
      <c r="AP99">
        <f t="shared" si="2"/>
        <v>5.1668816427922143E-3</v>
      </c>
      <c r="AQ99">
        <f t="shared" si="2"/>
        <v>0</v>
      </c>
      <c r="AR99">
        <f t="shared" si="2"/>
        <v>0.20981280499999963</v>
      </c>
      <c r="AS99">
        <f t="shared" si="2"/>
        <v>0.16267928697457629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16.065721191216046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4.0300041758241765</v>
      </c>
      <c r="L3">
        <v>307.03688327082563</v>
      </c>
      <c r="M3">
        <v>27.258772486772486</v>
      </c>
      <c r="N3">
        <v>34.992972493160295</v>
      </c>
      <c r="O3">
        <v>0</v>
      </c>
      <c r="P3">
        <v>37.20115757195876</v>
      </c>
      <c r="Q3">
        <v>2.8967003623898133</v>
      </c>
      <c r="R3">
        <v>12.556208683927698</v>
      </c>
      <c r="S3">
        <v>7.2658793099662162</v>
      </c>
      <c r="T3">
        <v>0</v>
      </c>
      <c r="U3">
        <v>20.670328948268189</v>
      </c>
      <c r="V3">
        <v>2.8913280457933972</v>
      </c>
      <c r="W3">
        <v>13.746413523767016</v>
      </c>
      <c r="X3">
        <v>43.698875821105105</v>
      </c>
      <c r="Y3">
        <v>0</v>
      </c>
      <c r="Z3">
        <v>3.8633517613636368</v>
      </c>
      <c r="AA3">
        <v>0</v>
      </c>
      <c r="AB3">
        <v>0</v>
      </c>
      <c r="AC3">
        <v>0</v>
      </c>
      <c r="AD3">
        <v>0</v>
      </c>
      <c r="AE3">
        <v>0</v>
      </c>
      <c r="AF3">
        <v>2.4825420283975657</v>
      </c>
      <c r="AG3">
        <v>12.780865229600002</v>
      </c>
      <c r="AH3">
        <v>0</v>
      </c>
      <c r="AI3">
        <v>0</v>
      </c>
      <c r="AJ3">
        <v>0</v>
      </c>
      <c r="AK3">
        <v>15.824091230338849</v>
      </c>
      <c r="AL3">
        <v>0</v>
      </c>
      <c r="AM3">
        <v>4.6818098064516134</v>
      </c>
      <c r="AN3">
        <v>0.646451</v>
      </c>
      <c r="AO3">
        <v>0</v>
      </c>
      <c r="AP3">
        <v>1.6695541534382767</v>
      </c>
      <c r="AQ3">
        <v>0</v>
      </c>
      <c r="AR3">
        <v>12.09954945</v>
      </c>
      <c r="AS3">
        <v>6.3753897227178129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574.66912907606661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4.829845604030278</v>
      </c>
      <c r="L4">
        <v>307.03688327082563</v>
      </c>
      <c r="M4">
        <v>27.258772486772486</v>
      </c>
      <c r="N4">
        <v>34.992972493160295</v>
      </c>
      <c r="O4">
        <v>0</v>
      </c>
      <c r="P4">
        <v>37.201451490309282</v>
      </c>
      <c r="Q4">
        <v>2.8967003623898133</v>
      </c>
      <c r="R4">
        <v>12.556208683927698</v>
      </c>
      <c r="S4">
        <v>7.8198901271585557</v>
      </c>
      <c r="T4">
        <v>0</v>
      </c>
      <c r="U4">
        <v>20.670328948268189</v>
      </c>
      <c r="V4">
        <v>2.8913280457933972</v>
      </c>
      <c r="W4">
        <v>13.746413523767016</v>
      </c>
      <c r="X4">
        <v>43.698875821105105</v>
      </c>
      <c r="Y4">
        <v>0</v>
      </c>
      <c r="Z4">
        <v>3.8633517613636368</v>
      </c>
      <c r="AA4">
        <v>0</v>
      </c>
      <c r="AB4">
        <v>0</v>
      </c>
      <c r="AC4">
        <v>0</v>
      </c>
      <c r="AD4">
        <v>0</v>
      </c>
      <c r="AE4">
        <v>0</v>
      </c>
      <c r="AF4">
        <v>2.4825420283975657</v>
      </c>
      <c r="AG4">
        <v>12.780865229600002</v>
      </c>
      <c r="AH4">
        <v>0</v>
      </c>
      <c r="AI4">
        <v>0</v>
      </c>
      <c r="AJ4">
        <v>0</v>
      </c>
      <c r="AK4">
        <v>15.824091230338849</v>
      </c>
      <c r="AL4">
        <v>0</v>
      </c>
      <c r="AM4">
        <v>4.6818098064516134</v>
      </c>
      <c r="AN4">
        <v>0.646451</v>
      </c>
      <c r="AO4">
        <v>0</v>
      </c>
      <c r="AP4">
        <v>1.6695541534382767</v>
      </c>
      <c r="AQ4">
        <v>0</v>
      </c>
      <c r="AR4">
        <v>12.09954945</v>
      </c>
      <c r="AS4">
        <v>6.3753897227178129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576.02327523981558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4.8300316621653518</v>
      </c>
      <c r="L5">
        <v>307.03688327082563</v>
      </c>
      <c r="M5">
        <v>27.258772486772486</v>
      </c>
      <c r="N5">
        <v>34.992972493160295</v>
      </c>
      <c r="O5">
        <v>0</v>
      </c>
      <c r="P5">
        <v>37.201451490309282</v>
      </c>
      <c r="Q5">
        <v>2.8967003623898133</v>
      </c>
      <c r="R5">
        <v>12.556208683927698</v>
      </c>
      <c r="S5">
        <v>7.8198901271585557</v>
      </c>
      <c r="T5">
        <v>0</v>
      </c>
      <c r="U5">
        <v>20.670328948268189</v>
      </c>
      <c r="V5">
        <v>2.8913280457933972</v>
      </c>
      <c r="W5">
        <v>13.746413523767016</v>
      </c>
      <c r="X5">
        <v>43.698875821105105</v>
      </c>
      <c r="Y5">
        <v>0</v>
      </c>
      <c r="Z5">
        <v>3.8633517613636368</v>
      </c>
      <c r="AA5">
        <v>0</v>
      </c>
      <c r="AB5">
        <v>0</v>
      </c>
      <c r="AC5">
        <v>0</v>
      </c>
      <c r="AD5">
        <v>0</v>
      </c>
      <c r="AE5">
        <v>0</v>
      </c>
      <c r="AF5">
        <v>2.4825420283975657</v>
      </c>
      <c r="AG5">
        <v>12.780865229600002</v>
      </c>
      <c r="AH5">
        <v>0</v>
      </c>
      <c r="AI5">
        <v>0</v>
      </c>
      <c r="AJ5">
        <v>0</v>
      </c>
      <c r="AK5">
        <v>15.824091230338849</v>
      </c>
      <c r="AL5">
        <v>0</v>
      </c>
      <c r="AM5">
        <v>4.6818098064516134</v>
      </c>
      <c r="AN5">
        <v>0.646451</v>
      </c>
      <c r="AO5">
        <v>0</v>
      </c>
      <c r="AP5">
        <v>1.6695541534382767</v>
      </c>
      <c r="AQ5">
        <v>0</v>
      </c>
      <c r="AR5">
        <v>10.137460350000001</v>
      </c>
      <c r="AS5">
        <v>7.1723133613589063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574.85829583659165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4.8300333508258309</v>
      </c>
      <c r="L6">
        <v>307.03688327082563</v>
      </c>
      <c r="M6">
        <v>27.258772486772486</v>
      </c>
      <c r="N6">
        <v>34.992972493160295</v>
      </c>
      <c r="O6">
        <v>0</v>
      </c>
      <c r="P6">
        <v>37.201451490309282</v>
      </c>
      <c r="Q6">
        <v>2.8967003623898133</v>
      </c>
      <c r="R6">
        <v>12.556208683927698</v>
      </c>
      <c r="S6">
        <v>7.8198901271585557</v>
      </c>
      <c r="T6">
        <v>0</v>
      </c>
      <c r="U6">
        <v>20.670328948268189</v>
      </c>
      <c r="V6">
        <v>2.8913280457933972</v>
      </c>
      <c r="W6">
        <v>13.746413523767016</v>
      </c>
      <c r="X6">
        <v>43.698875821105105</v>
      </c>
      <c r="Y6">
        <v>0</v>
      </c>
      <c r="Z6">
        <v>3.8633517613636368</v>
      </c>
      <c r="AA6">
        <v>0</v>
      </c>
      <c r="AB6">
        <v>0</v>
      </c>
      <c r="AC6">
        <v>0</v>
      </c>
      <c r="AD6">
        <v>0</v>
      </c>
      <c r="AE6">
        <v>0</v>
      </c>
      <c r="AF6">
        <v>2.4825420283975657</v>
      </c>
      <c r="AG6">
        <v>12.780865229600002</v>
      </c>
      <c r="AH6">
        <v>0</v>
      </c>
      <c r="AI6">
        <v>0</v>
      </c>
      <c r="AJ6">
        <v>0</v>
      </c>
      <c r="AK6">
        <v>15.824091230338849</v>
      </c>
      <c r="AL6">
        <v>0</v>
      </c>
      <c r="AM6">
        <v>4.6818098064516134</v>
      </c>
      <c r="AN6">
        <v>0.646451</v>
      </c>
      <c r="AO6">
        <v>0</v>
      </c>
      <c r="AP6">
        <v>1.6695541534382767</v>
      </c>
      <c r="AQ6">
        <v>0</v>
      </c>
      <c r="AR6">
        <v>10.137460350000001</v>
      </c>
      <c r="AS6">
        <v>7.1723133613589063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574.85829752525206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4.8300333508258309</v>
      </c>
      <c r="L7">
        <v>307.70999999999998</v>
      </c>
      <c r="M7">
        <v>27.258772486772486</v>
      </c>
      <c r="N7">
        <v>34.992972493160295</v>
      </c>
      <c r="O7">
        <v>0</v>
      </c>
      <c r="P7">
        <v>37.201451490309282</v>
      </c>
      <c r="Q7">
        <v>2.9389807527141141</v>
      </c>
      <c r="R7">
        <v>12.556208683927698</v>
      </c>
      <c r="S7">
        <v>7.9717205261390891</v>
      </c>
      <c r="T7">
        <v>0</v>
      </c>
      <c r="U7">
        <v>20.670328948268189</v>
      </c>
      <c r="V7">
        <v>2.8913280457933972</v>
      </c>
      <c r="W7">
        <v>13.746413523767016</v>
      </c>
      <c r="X7">
        <v>43.698875821105105</v>
      </c>
      <c r="Y7">
        <v>0</v>
      </c>
      <c r="Z7">
        <v>3.8633517613636368</v>
      </c>
      <c r="AA7">
        <v>0</v>
      </c>
      <c r="AB7">
        <v>0</v>
      </c>
      <c r="AC7">
        <v>0</v>
      </c>
      <c r="AD7">
        <v>0</v>
      </c>
      <c r="AE7">
        <v>0</v>
      </c>
      <c r="AF7">
        <v>2.4825420283975657</v>
      </c>
      <c r="AG7">
        <v>12.780865229600002</v>
      </c>
      <c r="AH7">
        <v>0</v>
      </c>
      <c r="AI7">
        <v>0</v>
      </c>
      <c r="AJ7">
        <v>0</v>
      </c>
      <c r="AK7">
        <v>15.824091230338849</v>
      </c>
      <c r="AL7">
        <v>0</v>
      </c>
      <c r="AM7">
        <v>4.6818098064516134</v>
      </c>
      <c r="AN7">
        <v>0.646451</v>
      </c>
      <c r="AO7">
        <v>0</v>
      </c>
      <c r="AP7">
        <v>0</v>
      </c>
      <c r="AQ7">
        <v>0</v>
      </c>
      <c r="AR7">
        <v>10.137460350000001</v>
      </c>
      <c r="AS7">
        <v>9.6427769172613758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576.52643444619537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4.8300333508258309</v>
      </c>
      <c r="L8">
        <v>307.70999999999998</v>
      </c>
      <c r="M8">
        <v>27.258772486772486</v>
      </c>
      <c r="N8">
        <v>34.992972493160295</v>
      </c>
      <c r="O8">
        <v>0</v>
      </c>
      <c r="P8">
        <v>37.201451490309282</v>
      </c>
      <c r="Q8">
        <v>2.8960508302808301</v>
      </c>
      <c r="R8">
        <v>12.556208683927698</v>
      </c>
      <c r="S8">
        <v>4.3489235029411759</v>
      </c>
      <c r="T8">
        <v>0</v>
      </c>
      <c r="U8">
        <v>20.670328948268189</v>
      </c>
      <c r="V8">
        <v>2.8913280457933972</v>
      </c>
      <c r="W8">
        <v>13.746413523767016</v>
      </c>
      <c r="X8">
        <v>43.698875821105105</v>
      </c>
      <c r="Y8">
        <v>0</v>
      </c>
      <c r="Z8">
        <v>3.8633517613636368</v>
      </c>
      <c r="AA8">
        <v>0</v>
      </c>
      <c r="AB8">
        <v>0</v>
      </c>
      <c r="AC8">
        <v>0</v>
      </c>
      <c r="AD8">
        <v>0</v>
      </c>
      <c r="AE8">
        <v>0</v>
      </c>
      <c r="AF8">
        <v>2.4825420283975657</v>
      </c>
      <c r="AG8">
        <v>12.780865229600002</v>
      </c>
      <c r="AH8">
        <v>0</v>
      </c>
      <c r="AI8">
        <v>0</v>
      </c>
      <c r="AJ8">
        <v>0</v>
      </c>
      <c r="AK8">
        <v>15.824091230338849</v>
      </c>
      <c r="AL8">
        <v>0</v>
      </c>
      <c r="AM8">
        <v>4.6818098064516134</v>
      </c>
      <c r="AN8">
        <v>0.646451</v>
      </c>
      <c r="AO8">
        <v>0</v>
      </c>
      <c r="AP8">
        <v>0</v>
      </c>
      <c r="AQ8">
        <v>0</v>
      </c>
      <c r="AR8">
        <v>10.137460350000001</v>
      </c>
      <c r="AS8">
        <v>9.6427769172613758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572.8607075005641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4.8300333508258309</v>
      </c>
      <c r="L9">
        <v>307.70999999999998</v>
      </c>
      <c r="M9">
        <v>27.258772486772486</v>
      </c>
      <c r="N9">
        <v>34.992972493160295</v>
      </c>
      <c r="O9">
        <v>0</v>
      </c>
      <c r="P9">
        <v>37.201451490309282</v>
      </c>
      <c r="Q9">
        <v>2.8916919919246302</v>
      </c>
      <c r="R9">
        <v>6.8516615282096849</v>
      </c>
      <c r="S9">
        <v>4.348775712300208</v>
      </c>
      <c r="T9">
        <v>0</v>
      </c>
      <c r="U9">
        <v>20.670328948268189</v>
      </c>
      <c r="V9">
        <v>2.8913280457933972</v>
      </c>
      <c r="W9">
        <v>13.746413523767016</v>
      </c>
      <c r="X9">
        <v>43.698875821105105</v>
      </c>
      <c r="Y9">
        <v>0</v>
      </c>
      <c r="Z9">
        <v>3.8633517613636368</v>
      </c>
      <c r="AA9">
        <v>0</v>
      </c>
      <c r="AB9">
        <v>0</v>
      </c>
      <c r="AC9">
        <v>0</v>
      </c>
      <c r="AD9">
        <v>0</v>
      </c>
      <c r="AE9">
        <v>0</v>
      </c>
      <c r="AF9">
        <v>2.4825420283975657</v>
      </c>
      <c r="AG9">
        <v>12.780865229600002</v>
      </c>
      <c r="AH9">
        <v>0</v>
      </c>
      <c r="AI9">
        <v>0</v>
      </c>
      <c r="AJ9">
        <v>0</v>
      </c>
      <c r="AK9">
        <v>15.824091230338849</v>
      </c>
      <c r="AL9">
        <v>0</v>
      </c>
      <c r="AM9">
        <v>4.6818098064516134</v>
      </c>
      <c r="AN9">
        <v>0.646451</v>
      </c>
      <c r="AO9">
        <v>0</v>
      </c>
      <c r="AP9">
        <v>0</v>
      </c>
      <c r="AQ9">
        <v>0</v>
      </c>
      <c r="AR9">
        <v>10.137460350000001</v>
      </c>
      <c r="AS9">
        <v>9.6427769172613758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567.15165371584885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4.8300333508258309</v>
      </c>
      <c r="L10">
        <v>307.70999999999998</v>
      </c>
      <c r="M10">
        <v>27.258772486772486</v>
      </c>
      <c r="N10">
        <v>34.992972493160295</v>
      </c>
      <c r="O10">
        <v>0</v>
      </c>
      <c r="P10">
        <v>37.201451490309282</v>
      </c>
      <c r="Q10">
        <v>2.8916919919246302</v>
      </c>
      <c r="R10">
        <v>6.8516615282096849</v>
      </c>
      <c r="S10">
        <v>4.348775712300208</v>
      </c>
      <c r="T10">
        <v>0</v>
      </c>
      <c r="U10">
        <v>20.670328948268189</v>
      </c>
      <c r="V10">
        <v>2.8913280457933972</v>
      </c>
      <c r="W10">
        <v>13.746413523767016</v>
      </c>
      <c r="X10">
        <v>43.698875821105105</v>
      </c>
      <c r="Y10">
        <v>0</v>
      </c>
      <c r="Z10">
        <v>3.8633517613636368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2.4825420283975657</v>
      </c>
      <c r="AG10">
        <v>12.780865229600002</v>
      </c>
      <c r="AH10">
        <v>0</v>
      </c>
      <c r="AI10">
        <v>0</v>
      </c>
      <c r="AJ10">
        <v>0</v>
      </c>
      <c r="AK10">
        <v>15.824091230338849</v>
      </c>
      <c r="AL10">
        <v>0</v>
      </c>
      <c r="AM10">
        <v>4.6818098064516134</v>
      </c>
      <c r="AN10">
        <v>0.646451</v>
      </c>
      <c r="AO10">
        <v>0</v>
      </c>
      <c r="AP10">
        <v>0</v>
      </c>
      <c r="AQ10">
        <v>0</v>
      </c>
      <c r="AR10">
        <v>10.137460350000001</v>
      </c>
      <c r="AS10">
        <v>9.6427769172613758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567.15165371584885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4.8300333508258309</v>
      </c>
      <c r="L11">
        <v>307.70999999999998</v>
      </c>
      <c r="M11">
        <v>27.258772486772486</v>
      </c>
      <c r="N11">
        <v>34.992972493160295</v>
      </c>
      <c r="O11">
        <v>0</v>
      </c>
      <c r="P11">
        <v>37.201451490309282</v>
      </c>
      <c r="Q11">
        <v>2.8916919919246302</v>
      </c>
      <c r="R11">
        <v>6.8516615282096849</v>
      </c>
      <c r="S11">
        <v>4.348775712300208</v>
      </c>
      <c r="T11">
        <v>0</v>
      </c>
      <c r="U11">
        <v>20.670328948268189</v>
      </c>
      <c r="V11">
        <v>2.9198148480845441</v>
      </c>
      <c r="W11">
        <v>13.746413523767016</v>
      </c>
      <c r="X11">
        <v>43.698875821105105</v>
      </c>
      <c r="Y11">
        <v>0</v>
      </c>
      <c r="Z11">
        <v>3.8633517613636368</v>
      </c>
      <c r="AA11">
        <v>0</v>
      </c>
      <c r="AB11">
        <v>0</v>
      </c>
      <c r="AC11">
        <v>0</v>
      </c>
      <c r="AD11">
        <v>0</v>
      </c>
      <c r="AE11">
        <v>4.8809872760717079</v>
      </c>
      <c r="AF11">
        <v>2.4825420283975657</v>
      </c>
      <c r="AG11">
        <v>12.780865229600002</v>
      </c>
      <c r="AH11">
        <v>0</v>
      </c>
      <c r="AI11">
        <v>0</v>
      </c>
      <c r="AJ11">
        <v>0</v>
      </c>
      <c r="AK11">
        <v>15.824091230338849</v>
      </c>
      <c r="AL11">
        <v>0</v>
      </c>
      <c r="AM11">
        <v>4.6818098064516134</v>
      </c>
      <c r="AN11">
        <v>0.646451</v>
      </c>
      <c r="AO11">
        <v>0</v>
      </c>
      <c r="AP11">
        <v>0</v>
      </c>
      <c r="AQ11">
        <v>0</v>
      </c>
      <c r="AR11">
        <v>10.137460350000001</v>
      </c>
      <c r="AS11">
        <v>9.6427769172613758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572.06112779421176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4.8300333508258309</v>
      </c>
      <c r="L12">
        <v>307.70999999999998</v>
      </c>
      <c r="M12">
        <v>27.258772486772486</v>
      </c>
      <c r="N12">
        <v>34.992972493160295</v>
      </c>
      <c r="O12">
        <v>0</v>
      </c>
      <c r="P12">
        <v>37.201451490309282</v>
      </c>
      <c r="Q12">
        <v>2.8916919919246302</v>
      </c>
      <c r="R12">
        <v>6.8516615282096849</v>
      </c>
      <c r="S12">
        <v>4.348775712300208</v>
      </c>
      <c r="T12">
        <v>0</v>
      </c>
      <c r="U12">
        <v>20.670328948268189</v>
      </c>
      <c r="V12">
        <v>2.9198148480845441</v>
      </c>
      <c r="W12">
        <v>13.746413523767016</v>
      </c>
      <c r="X12">
        <v>43.698875821105105</v>
      </c>
      <c r="Y12">
        <v>0</v>
      </c>
      <c r="Z12">
        <v>3.8633517613636368</v>
      </c>
      <c r="AA12">
        <v>0</v>
      </c>
      <c r="AB12">
        <v>0</v>
      </c>
      <c r="AC12">
        <v>0</v>
      </c>
      <c r="AD12">
        <v>0</v>
      </c>
      <c r="AE12">
        <v>4.8809872760717079</v>
      </c>
      <c r="AF12">
        <v>2.4825420283975657</v>
      </c>
      <c r="AG12">
        <v>12.780865229600002</v>
      </c>
      <c r="AH12">
        <v>0</v>
      </c>
      <c r="AI12">
        <v>0</v>
      </c>
      <c r="AJ12">
        <v>0</v>
      </c>
      <c r="AK12">
        <v>15.824091230338849</v>
      </c>
      <c r="AL12">
        <v>0</v>
      </c>
      <c r="AM12">
        <v>4.6818098064516134</v>
      </c>
      <c r="AN12">
        <v>0.646451</v>
      </c>
      <c r="AO12">
        <v>0</v>
      </c>
      <c r="AP12">
        <v>0</v>
      </c>
      <c r="AQ12">
        <v>0</v>
      </c>
      <c r="AR12">
        <v>10.137460350000001</v>
      </c>
      <c r="AS12">
        <v>9.6427769172613758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572.06112779421176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4.8300333508258309</v>
      </c>
      <c r="L13">
        <v>307.70999999999998</v>
      </c>
      <c r="M13">
        <v>27.258772486772486</v>
      </c>
      <c r="N13">
        <v>34.992972493160295</v>
      </c>
      <c r="O13">
        <v>0</v>
      </c>
      <c r="P13">
        <v>37.201451490309282</v>
      </c>
      <c r="Q13">
        <v>2.8916919919246302</v>
      </c>
      <c r="R13">
        <v>6.8516615282096849</v>
      </c>
      <c r="S13">
        <v>4.348775712300208</v>
      </c>
      <c r="T13">
        <v>0</v>
      </c>
      <c r="U13">
        <v>20.670328948268189</v>
      </c>
      <c r="V13">
        <v>2.9198148480845441</v>
      </c>
      <c r="W13">
        <v>13.746413523767016</v>
      </c>
      <c r="X13">
        <v>43.698875821105105</v>
      </c>
      <c r="Y13">
        <v>0</v>
      </c>
      <c r="Z13">
        <v>3.8633517613636368</v>
      </c>
      <c r="AA13">
        <v>0</v>
      </c>
      <c r="AB13">
        <v>0</v>
      </c>
      <c r="AC13">
        <v>0</v>
      </c>
      <c r="AD13">
        <v>0</v>
      </c>
      <c r="AE13">
        <v>4.8809872760717079</v>
      </c>
      <c r="AF13">
        <v>2.4825420283975657</v>
      </c>
      <c r="AG13">
        <v>12.780865229600002</v>
      </c>
      <c r="AH13">
        <v>0</v>
      </c>
      <c r="AI13">
        <v>0</v>
      </c>
      <c r="AJ13">
        <v>0</v>
      </c>
      <c r="AK13">
        <v>15.824091230338849</v>
      </c>
      <c r="AL13">
        <v>0</v>
      </c>
      <c r="AM13">
        <v>4.6818098064516134</v>
      </c>
      <c r="AN13">
        <v>0.646451</v>
      </c>
      <c r="AO13">
        <v>0</v>
      </c>
      <c r="AP13">
        <v>0</v>
      </c>
      <c r="AQ13">
        <v>0</v>
      </c>
      <c r="AR13">
        <v>12.09954945</v>
      </c>
      <c r="AS13">
        <v>6.3753897227178129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570.75582969966831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4.8300333508258309</v>
      </c>
      <c r="L14">
        <v>307.70999999999998</v>
      </c>
      <c r="M14">
        <v>27.258772486772486</v>
      </c>
      <c r="N14">
        <v>34.992972493160295</v>
      </c>
      <c r="O14">
        <v>0</v>
      </c>
      <c r="P14">
        <v>37.201451490309282</v>
      </c>
      <c r="Q14">
        <v>2.8916919919246302</v>
      </c>
      <c r="R14">
        <v>6.8516615282096849</v>
      </c>
      <c r="S14">
        <v>4.348775712300208</v>
      </c>
      <c r="T14">
        <v>0</v>
      </c>
      <c r="U14">
        <v>20.670328948268189</v>
      </c>
      <c r="V14">
        <v>2.9198148480845441</v>
      </c>
      <c r="W14">
        <v>13.746413523767016</v>
      </c>
      <c r="X14">
        <v>43.698875821105105</v>
      </c>
      <c r="Y14">
        <v>0</v>
      </c>
      <c r="Z14">
        <v>3.8633517613636368</v>
      </c>
      <c r="AA14">
        <v>0</v>
      </c>
      <c r="AB14">
        <v>0</v>
      </c>
      <c r="AC14">
        <v>0</v>
      </c>
      <c r="AD14">
        <v>0</v>
      </c>
      <c r="AE14">
        <v>4.8809872760717079</v>
      </c>
      <c r="AF14">
        <v>2.4825420283975657</v>
      </c>
      <c r="AG14">
        <v>12.780865229600002</v>
      </c>
      <c r="AH14">
        <v>0</v>
      </c>
      <c r="AI14">
        <v>0</v>
      </c>
      <c r="AJ14">
        <v>0</v>
      </c>
      <c r="AK14">
        <v>15.824091230338849</v>
      </c>
      <c r="AL14">
        <v>0</v>
      </c>
      <c r="AM14">
        <v>4.6818098064516134</v>
      </c>
      <c r="AN14">
        <v>0.646451</v>
      </c>
      <c r="AO14">
        <v>0</v>
      </c>
      <c r="AP14">
        <v>0</v>
      </c>
      <c r="AQ14">
        <v>0</v>
      </c>
      <c r="AR14">
        <v>12.09954945</v>
      </c>
      <c r="AS14">
        <v>6.3753897227178129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570.75582969966831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4.8300333508258309</v>
      </c>
      <c r="L15">
        <v>307.70999999999998</v>
      </c>
      <c r="M15">
        <v>27.258772486772486</v>
      </c>
      <c r="N15">
        <v>34.992972493160295</v>
      </c>
      <c r="O15">
        <v>0</v>
      </c>
      <c r="P15">
        <v>37.201451490309282</v>
      </c>
      <c r="Q15">
        <v>2.8916919919246302</v>
      </c>
      <c r="R15">
        <v>5.6788549200710481</v>
      </c>
      <c r="S15">
        <v>4.348775712300208</v>
      </c>
      <c r="T15">
        <v>0</v>
      </c>
      <c r="U15">
        <v>20.670328948268189</v>
      </c>
      <c r="V15">
        <v>2.9198148480845441</v>
      </c>
      <c r="W15">
        <v>13.746413523767016</v>
      </c>
      <c r="X15">
        <v>43.698875821105105</v>
      </c>
      <c r="Y15">
        <v>0</v>
      </c>
      <c r="Z15">
        <v>3.8633517613636368</v>
      </c>
      <c r="AA15">
        <v>0</v>
      </c>
      <c r="AB15">
        <v>0</v>
      </c>
      <c r="AC15">
        <v>0</v>
      </c>
      <c r="AD15">
        <v>0</v>
      </c>
      <c r="AE15">
        <v>4.8809872760717079</v>
      </c>
      <c r="AF15">
        <v>2.4825420283975657</v>
      </c>
      <c r="AG15">
        <v>12.780865229600002</v>
      </c>
      <c r="AH15">
        <v>0</v>
      </c>
      <c r="AI15">
        <v>0</v>
      </c>
      <c r="AJ15">
        <v>0</v>
      </c>
      <c r="AK15">
        <v>15.824091230338849</v>
      </c>
      <c r="AL15">
        <v>0</v>
      </c>
      <c r="AM15">
        <v>4.6818098064516134</v>
      </c>
      <c r="AN15">
        <v>0.646451</v>
      </c>
      <c r="AO15">
        <v>0</v>
      </c>
      <c r="AP15">
        <v>0</v>
      </c>
      <c r="AQ15">
        <v>0</v>
      </c>
      <c r="AR15">
        <v>10.137460350000001</v>
      </c>
      <c r="AS15">
        <v>6.3753897227178129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567.62093399152968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4.8300333508258309</v>
      </c>
      <c r="L16">
        <v>307.70999999999998</v>
      </c>
      <c r="M16">
        <v>27.258772486772486</v>
      </c>
      <c r="N16">
        <v>34.992972493160295</v>
      </c>
      <c r="O16">
        <v>0</v>
      </c>
      <c r="P16">
        <v>37.201451490309282</v>
      </c>
      <c r="Q16">
        <v>2.8916919919246302</v>
      </c>
      <c r="R16">
        <v>6.759781894815367</v>
      </c>
      <c r="S16">
        <v>4.348775712300208</v>
      </c>
      <c r="T16">
        <v>0</v>
      </c>
      <c r="U16">
        <v>20.670328948268189</v>
      </c>
      <c r="V16">
        <v>2.9198148480845441</v>
      </c>
      <c r="W16">
        <v>13.746413523767016</v>
      </c>
      <c r="X16">
        <v>43.698875821105105</v>
      </c>
      <c r="Y16">
        <v>0</v>
      </c>
      <c r="Z16">
        <v>3.8633517613636368</v>
      </c>
      <c r="AA16">
        <v>0</v>
      </c>
      <c r="AB16">
        <v>0</v>
      </c>
      <c r="AC16">
        <v>0</v>
      </c>
      <c r="AD16">
        <v>0</v>
      </c>
      <c r="AE16">
        <v>4.8809872760717079</v>
      </c>
      <c r="AF16">
        <v>2.4825420283975657</v>
      </c>
      <c r="AG16">
        <v>12.780865229600002</v>
      </c>
      <c r="AH16">
        <v>0</v>
      </c>
      <c r="AI16">
        <v>0</v>
      </c>
      <c r="AJ16">
        <v>0</v>
      </c>
      <c r="AK16">
        <v>15.824091230338849</v>
      </c>
      <c r="AL16">
        <v>0</v>
      </c>
      <c r="AM16">
        <v>4.6818098064516134</v>
      </c>
      <c r="AN16">
        <v>0.646451</v>
      </c>
      <c r="AO16">
        <v>0</v>
      </c>
      <c r="AP16">
        <v>0</v>
      </c>
      <c r="AQ16">
        <v>0</v>
      </c>
      <c r="AR16">
        <v>10.137460350000001</v>
      </c>
      <c r="AS16">
        <v>6.3753897227178129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568.70186096627401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4.8300333508258309</v>
      </c>
      <c r="L17">
        <v>307.02713363354297</v>
      </c>
      <c r="M17">
        <v>27.258772486772486</v>
      </c>
      <c r="N17">
        <v>34.992972493160295</v>
      </c>
      <c r="O17">
        <v>0</v>
      </c>
      <c r="P17">
        <v>37.202192115463916</v>
      </c>
      <c r="Q17">
        <v>2.8960508302808301</v>
      </c>
      <c r="R17">
        <v>6.759781894815367</v>
      </c>
      <c r="S17">
        <v>4.3489235029411759</v>
      </c>
      <c r="T17">
        <v>0</v>
      </c>
      <c r="U17">
        <v>20.670328948268189</v>
      </c>
      <c r="V17">
        <v>2.9198148480845441</v>
      </c>
      <c r="W17">
        <v>13.746413523767016</v>
      </c>
      <c r="X17">
        <v>43.698875821105105</v>
      </c>
      <c r="Y17">
        <v>0</v>
      </c>
      <c r="Z17">
        <v>3.8633517613636368</v>
      </c>
      <c r="AA17">
        <v>0</v>
      </c>
      <c r="AB17">
        <v>0</v>
      </c>
      <c r="AC17">
        <v>0</v>
      </c>
      <c r="AD17">
        <v>0</v>
      </c>
      <c r="AE17">
        <v>4.8809872760717079</v>
      </c>
      <c r="AF17">
        <v>2.4825420283975657</v>
      </c>
      <c r="AG17">
        <v>12.780865229600002</v>
      </c>
      <c r="AH17">
        <v>0</v>
      </c>
      <c r="AI17">
        <v>0</v>
      </c>
      <c r="AJ17">
        <v>0</v>
      </c>
      <c r="AK17">
        <v>15.824091230338849</v>
      </c>
      <c r="AL17">
        <v>0</v>
      </c>
      <c r="AM17">
        <v>4.6818098064516134</v>
      </c>
      <c r="AN17">
        <v>0.646451</v>
      </c>
      <c r="AO17">
        <v>0</v>
      </c>
      <c r="AP17">
        <v>0</v>
      </c>
      <c r="AQ17">
        <v>0</v>
      </c>
      <c r="AR17">
        <v>10.137460350000001</v>
      </c>
      <c r="AS17">
        <v>6.3753897227178129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568.02424185396876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4.8300333508258309</v>
      </c>
      <c r="L18">
        <v>307.02713363354297</v>
      </c>
      <c r="M18">
        <v>27.258772486772486</v>
      </c>
      <c r="N18">
        <v>34.992972493160295</v>
      </c>
      <c r="O18">
        <v>0</v>
      </c>
      <c r="P18">
        <v>37.202192115463916</v>
      </c>
      <c r="Q18">
        <v>2.8960508302808301</v>
      </c>
      <c r="R18">
        <v>6.759781894815367</v>
      </c>
      <c r="S18">
        <v>4.3489235029411759</v>
      </c>
      <c r="T18">
        <v>0</v>
      </c>
      <c r="U18">
        <v>20.670328948268189</v>
      </c>
      <c r="V18">
        <v>2.9198148480845441</v>
      </c>
      <c r="W18">
        <v>13.746413523767016</v>
      </c>
      <c r="X18">
        <v>43.698875821105105</v>
      </c>
      <c r="Y18">
        <v>0</v>
      </c>
      <c r="Z18">
        <v>3.8633517613636368</v>
      </c>
      <c r="AA18">
        <v>0</v>
      </c>
      <c r="AB18">
        <v>0</v>
      </c>
      <c r="AC18">
        <v>0</v>
      </c>
      <c r="AD18">
        <v>0</v>
      </c>
      <c r="AE18">
        <v>4.8809872760717079</v>
      </c>
      <c r="AF18">
        <v>2.4825420283975657</v>
      </c>
      <c r="AG18">
        <v>12.780865229600002</v>
      </c>
      <c r="AH18">
        <v>0</v>
      </c>
      <c r="AI18">
        <v>0</v>
      </c>
      <c r="AJ18">
        <v>0</v>
      </c>
      <c r="AK18">
        <v>15.824091230338849</v>
      </c>
      <c r="AL18">
        <v>0</v>
      </c>
      <c r="AM18">
        <v>4.6818098064516134</v>
      </c>
      <c r="AN18">
        <v>0.646451</v>
      </c>
      <c r="AO18">
        <v>0</v>
      </c>
      <c r="AP18">
        <v>0</v>
      </c>
      <c r="AQ18">
        <v>0</v>
      </c>
      <c r="AR18">
        <v>10.137460350000001</v>
      </c>
      <c r="AS18">
        <v>6.3753897227178129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568.02424185396876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4.8300333508258309</v>
      </c>
      <c r="L19">
        <v>307.02713363354297</v>
      </c>
      <c r="M19">
        <v>27.258772486772486</v>
      </c>
      <c r="N19">
        <v>34.992972493160295</v>
      </c>
      <c r="O19">
        <v>0</v>
      </c>
      <c r="P19">
        <v>37.202192115463916</v>
      </c>
      <c r="Q19">
        <v>2.8960508302808301</v>
      </c>
      <c r="R19">
        <v>6.7592810556257898</v>
      </c>
      <c r="S19">
        <v>4.3489235029411759</v>
      </c>
      <c r="T19">
        <v>0</v>
      </c>
      <c r="U19">
        <v>20.670328948268189</v>
      </c>
      <c r="V19">
        <v>2.8913280457933972</v>
      </c>
      <c r="W19">
        <v>13.746413523767016</v>
      </c>
      <c r="X19">
        <v>43.698875821105105</v>
      </c>
      <c r="Y19">
        <v>0</v>
      </c>
      <c r="Z19">
        <v>1.9316757272727272</v>
      </c>
      <c r="AA19">
        <v>0</v>
      </c>
      <c r="AB19">
        <v>0</v>
      </c>
      <c r="AC19">
        <v>0</v>
      </c>
      <c r="AD19">
        <v>0</v>
      </c>
      <c r="AE19">
        <v>4.8809872760717079</v>
      </c>
      <c r="AF19">
        <v>2.4825420283975657</v>
      </c>
      <c r="AG19">
        <v>12.780865229600002</v>
      </c>
      <c r="AH19">
        <v>0</v>
      </c>
      <c r="AI19">
        <v>0</v>
      </c>
      <c r="AJ19">
        <v>0</v>
      </c>
      <c r="AK19">
        <v>15.824091230338849</v>
      </c>
      <c r="AL19">
        <v>0</v>
      </c>
      <c r="AM19">
        <v>4.6818098064516134</v>
      </c>
      <c r="AN19">
        <v>0.646451</v>
      </c>
      <c r="AO19">
        <v>0</v>
      </c>
      <c r="AP19">
        <v>0</v>
      </c>
      <c r="AQ19">
        <v>0</v>
      </c>
      <c r="AR19">
        <v>10.137460350000001</v>
      </c>
      <c r="AS19">
        <v>7.9692370000000015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567.65742545567923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4.8300333508258309</v>
      </c>
      <c r="L20">
        <v>307.02713363354297</v>
      </c>
      <c r="M20">
        <v>27.258772486772486</v>
      </c>
      <c r="N20">
        <v>34.992972493160295</v>
      </c>
      <c r="O20">
        <v>0</v>
      </c>
      <c r="P20">
        <v>37.202192115463916</v>
      </c>
      <c r="Q20">
        <v>2.8960508302808301</v>
      </c>
      <c r="R20">
        <v>6.7579846966420041</v>
      </c>
      <c r="S20">
        <v>4.3489235029411759</v>
      </c>
      <c r="T20">
        <v>0</v>
      </c>
      <c r="U20">
        <v>20.670328948268189</v>
      </c>
      <c r="V20">
        <v>2.8913280457933972</v>
      </c>
      <c r="W20">
        <v>13.746413523767016</v>
      </c>
      <c r="X20">
        <v>43.698875821105105</v>
      </c>
      <c r="Y20">
        <v>0</v>
      </c>
      <c r="Z20">
        <v>1.9316757272727272</v>
      </c>
      <c r="AA20">
        <v>0</v>
      </c>
      <c r="AB20">
        <v>0</v>
      </c>
      <c r="AC20">
        <v>0</v>
      </c>
      <c r="AD20">
        <v>0</v>
      </c>
      <c r="AE20">
        <v>4.8809872760717079</v>
      </c>
      <c r="AF20">
        <v>2.4825420283975657</v>
      </c>
      <c r="AG20">
        <v>12.780865229600002</v>
      </c>
      <c r="AH20">
        <v>0</v>
      </c>
      <c r="AI20">
        <v>0</v>
      </c>
      <c r="AJ20">
        <v>0</v>
      </c>
      <c r="AK20">
        <v>15.824091230338849</v>
      </c>
      <c r="AL20">
        <v>0</v>
      </c>
      <c r="AM20">
        <v>4.6818098064516134</v>
      </c>
      <c r="AN20">
        <v>0.646451</v>
      </c>
      <c r="AO20">
        <v>0</v>
      </c>
      <c r="AP20">
        <v>0</v>
      </c>
      <c r="AQ20">
        <v>0</v>
      </c>
      <c r="AR20">
        <v>10.137460350000001</v>
      </c>
      <c r="AS20">
        <v>7.9692370000000015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567.65612909669551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4.8298683565004081</v>
      </c>
      <c r="L21">
        <v>307.02819294971215</v>
      </c>
      <c r="M21">
        <v>27.258772486772486</v>
      </c>
      <c r="N21">
        <v>34.992972493160295</v>
      </c>
      <c r="O21">
        <v>0</v>
      </c>
      <c r="P21">
        <v>37.202192115463916</v>
      </c>
      <c r="Q21">
        <v>2.8967003623898133</v>
      </c>
      <c r="R21">
        <v>6.7579846966420041</v>
      </c>
      <c r="S21">
        <v>4.3494507655611088</v>
      </c>
      <c r="T21">
        <v>0</v>
      </c>
      <c r="U21">
        <v>20.670328948268189</v>
      </c>
      <c r="V21">
        <v>2.8913280457933972</v>
      </c>
      <c r="W21">
        <v>13.746413523767016</v>
      </c>
      <c r="X21">
        <v>43.698875821105105</v>
      </c>
      <c r="Y21">
        <v>0</v>
      </c>
      <c r="Z21">
        <v>1.9316757272727272</v>
      </c>
      <c r="AA21">
        <v>4.1609728434599154</v>
      </c>
      <c r="AB21">
        <v>0</v>
      </c>
      <c r="AC21">
        <v>0</v>
      </c>
      <c r="AD21">
        <v>0</v>
      </c>
      <c r="AE21">
        <v>4.8809872760717079</v>
      </c>
      <c r="AF21">
        <v>2.4825420283975657</v>
      </c>
      <c r="AG21">
        <v>12.780865229600002</v>
      </c>
      <c r="AH21">
        <v>0</v>
      </c>
      <c r="AI21">
        <v>0</v>
      </c>
      <c r="AJ21">
        <v>0</v>
      </c>
      <c r="AK21">
        <v>15.824091230338849</v>
      </c>
      <c r="AL21">
        <v>0</v>
      </c>
      <c r="AM21">
        <v>4.6818098064516134</v>
      </c>
      <c r="AN21">
        <v>0.646451</v>
      </c>
      <c r="AO21">
        <v>0</v>
      </c>
      <c r="AP21">
        <v>0</v>
      </c>
      <c r="AQ21">
        <v>0</v>
      </c>
      <c r="AR21">
        <v>10.137460350000001</v>
      </c>
      <c r="AS21">
        <v>9.6427769172613758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573.49271297398946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4.8300247654207054</v>
      </c>
      <c r="L22">
        <v>307.02819294971215</v>
      </c>
      <c r="M22">
        <v>27.258772486772486</v>
      </c>
      <c r="N22">
        <v>34.992972493160295</v>
      </c>
      <c r="O22">
        <v>0</v>
      </c>
      <c r="P22">
        <v>37.202192115463916</v>
      </c>
      <c r="Q22">
        <v>2.8967003623898133</v>
      </c>
      <c r="R22">
        <v>6.7579846966420041</v>
      </c>
      <c r="S22">
        <v>4.3494507655611088</v>
      </c>
      <c r="T22">
        <v>0</v>
      </c>
      <c r="U22">
        <v>20.670328948268189</v>
      </c>
      <c r="V22">
        <v>2.8913280457933972</v>
      </c>
      <c r="W22">
        <v>13.746413523767016</v>
      </c>
      <c r="X22">
        <v>43.698875821105105</v>
      </c>
      <c r="Y22">
        <v>0</v>
      </c>
      <c r="Z22">
        <v>3.8633517613636368</v>
      </c>
      <c r="AA22">
        <v>4.1609728434599154</v>
      </c>
      <c r="AB22">
        <v>0</v>
      </c>
      <c r="AC22">
        <v>0</v>
      </c>
      <c r="AD22">
        <v>0</v>
      </c>
      <c r="AE22">
        <v>4.8809872760717079</v>
      </c>
      <c r="AF22">
        <v>2.4825420283975657</v>
      </c>
      <c r="AG22">
        <v>12.780865229600002</v>
      </c>
      <c r="AH22">
        <v>0</v>
      </c>
      <c r="AI22">
        <v>0</v>
      </c>
      <c r="AJ22">
        <v>0</v>
      </c>
      <c r="AK22">
        <v>15.824091230338849</v>
      </c>
      <c r="AL22">
        <v>0</v>
      </c>
      <c r="AM22">
        <v>4.6818098064516134</v>
      </c>
      <c r="AN22">
        <v>0.646451</v>
      </c>
      <c r="AO22">
        <v>0</v>
      </c>
      <c r="AP22">
        <v>0</v>
      </c>
      <c r="AQ22">
        <v>0</v>
      </c>
      <c r="AR22">
        <v>10.137460350000001</v>
      </c>
      <c r="AS22">
        <v>9.6427769172613758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575.42454541700056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4.8298775621061782</v>
      </c>
      <c r="L23">
        <v>307.02848315622686</v>
      </c>
      <c r="M23">
        <v>27.258772486772486</v>
      </c>
      <c r="N23">
        <v>34.992972493160295</v>
      </c>
      <c r="O23">
        <v>0</v>
      </c>
      <c r="P23">
        <v>37.202192115463916</v>
      </c>
      <c r="Q23">
        <v>2.8964926473740622</v>
      </c>
      <c r="R23">
        <v>12.556208683927698</v>
      </c>
      <c r="S23">
        <v>4.3492484090909089</v>
      </c>
      <c r="T23">
        <v>0</v>
      </c>
      <c r="U23">
        <v>20.670328948268189</v>
      </c>
      <c r="V23">
        <v>2.8913280457933972</v>
      </c>
      <c r="W23">
        <v>13.746413523767016</v>
      </c>
      <c r="X23">
        <v>43.698875821105105</v>
      </c>
      <c r="Y23">
        <v>0</v>
      </c>
      <c r="Z23">
        <v>3.8633517613636368</v>
      </c>
      <c r="AA23">
        <v>4.1609728434599154</v>
      </c>
      <c r="AB23">
        <v>0</v>
      </c>
      <c r="AC23">
        <v>0</v>
      </c>
      <c r="AD23">
        <v>0</v>
      </c>
      <c r="AE23">
        <v>4.8809872760717079</v>
      </c>
      <c r="AF23">
        <v>2.4825420283975657</v>
      </c>
      <c r="AG23">
        <v>12.780865229600002</v>
      </c>
      <c r="AH23">
        <v>5.7786371913199579</v>
      </c>
      <c r="AI23">
        <v>0</v>
      </c>
      <c r="AJ23">
        <v>0</v>
      </c>
      <c r="AK23">
        <v>15.824091230338849</v>
      </c>
      <c r="AL23">
        <v>0</v>
      </c>
      <c r="AM23">
        <v>4.6818098064516134</v>
      </c>
      <c r="AN23">
        <v>0.646451</v>
      </c>
      <c r="AO23">
        <v>0</v>
      </c>
      <c r="AP23">
        <v>0</v>
      </c>
      <c r="AQ23">
        <v>3.7139600384126976</v>
      </c>
      <c r="AR23">
        <v>12.09954945</v>
      </c>
      <c r="AS23">
        <v>9.6427769172613758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592.6771886657333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4.8298541405690765</v>
      </c>
      <c r="L24">
        <v>307.02848315622686</v>
      </c>
      <c r="M24">
        <v>27.258772486772486</v>
      </c>
      <c r="N24">
        <v>34.992972493160295</v>
      </c>
      <c r="O24">
        <v>0</v>
      </c>
      <c r="P24">
        <v>37.202192115463916</v>
      </c>
      <c r="Q24">
        <v>2.8964926473740622</v>
      </c>
      <c r="R24">
        <v>12.556208683927698</v>
      </c>
      <c r="S24">
        <v>4.3492484090909089</v>
      </c>
      <c r="T24">
        <v>0</v>
      </c>
      <c r="U24">
        <v>20.670328948268189</v>
      </c>
      <c r="V24">
        <v>2.8913280457933972</v>
      </c>
      <c r="W24">
        <v>13.746413523767016</v>
      </c>
      <c r="X24">
        <v>43.698875821105105</v>
      </c>
      <c r="Y24">
        <v>0</v>
      </c>
      <c r="Z24">
        <v>3.8633517613636368</v>
      </c>
      <c r="AA24">
        <v>4.1609728434599154</v>
      </c>
      <c r="AB24">
        <v>0.98722382670667641</v>
      </c>
      <c r="AC24">
        <v>2.8668786072718704</v>
      </c>
      <c r="AD24">
        <v>0</v>
      </c>
      <c r="AE24">
        <v>4.8809872760717079</v>
      </c>
      <c r="AF24">
        <v>2.4825420283975657</v>
      </c>
      <c r="AG24">
        <v>12.780865229600002</v>
      </c>
      <c r="AH24">
        <v>13.07206281131996</v>
      </c>
      <c r="AI24">
        <v>0</v>
      </c>
      <c r="AJ24">
        <v>0</v>
      </c>
      <c r="AK24">
        <v>15.824091230338849</v>
      </c>
      <c r="AL24">
        <v>0</v>
      </c>
      <c r="AM24">
        <v>4.6818098064516134</v>
      </c>
      <c r="AN24">
        <v>0.646451</v>
      </c>
      <c r="AO24">
        <v>0</v>
      </c>
      <c r="AP24">
        <v>0</v>
      </c>
      <c r="AQ24">
        <v>3.7139600384126976</v>
      </c>
      <c r="AR24">
        <v>12.09954945</v>
      </c>
      <c r="AS24">
        <v>9.6427769172613758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603.82469329817468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4.8300252657348519</v>
      </c>
      <c r="L25">
        <v>307.02848315622686</v>
      </c>
      <c r="M25">
        <v>27.258772486772486</v>
      </c>
      <c r="N25">
        <v>34.992972493160295</v>
      </c>
      <c r="O25">
        <v>0</v>
      </c>
      <c r="P25">
        <v>37.202192115463916</v>
      </c>
      <c r="Q25">
        <v>2.8964926473740622</v>
      </c>
      <c r="R25">
        <v>12.556208683927698</v>
      </c>
      <c r="S25">
        <v>4.3492484090909089</v>
      </c>
      <c r="T25">
        <v>0</v>
      </c>
      <c r="U25">
        <v>20.670328948268189</v>
      </c>
      <c r="V25">
        <v>2.8913280457933972</v>
      </c>
      <c r="W25">
        <v>13.746413523767016</v>
      </c>
      <c r="X25">
        <v>43.698875821105105</v>
      </c>
      <c r="Y25">
        <v>0</v>
      </c>
      <c r="Z25">
        <v>3.8633517613636368</v>
      </c>
      <c r="AA25">
        <v>8.3219456869198307</v>
      </c>
      <c r="AB25">
        <v>3.9015083765941476</v>
      </c>
      <c r="AC25">
        <v>5.7337569077273454</v>
      </c>
      <c r="AD25">
        <v>0</v>
      </c>
      <c r="AE25">
        <v>4.8809872760717079</v>
      </c>
      <c r="AF25">
        <v>2.4825420283975657</v>
      </c>
      <c r="AG25">
        <v>12.780865229600002</v>
      </c>
      <c r="AH25">
        <v>17.672531463400212</v>
      </c>
      <c r="AI25">
        <v>0</v>
      </c>
      <c r="AJ25">
        <v>0</v>
      </c>
      <c r="AK25">
        <v>15.824091230338849</v>
      </c>
      <c r="AL25">
        <v>0</v>
      </c>
      <c r="AM25">
        <v>4.6818098064516134</v>
      </c>
      <c r="AN25">
        <v>0.646451</v>
      </c>
      <c r="AO25">
        <v>0</v>
      </c>
      <c r="AP25">
        <v>0</v>
      </c>
      <c r="AQ25">
        <v>3.7139600384126976</v>
      </c>
      <c r="AR25">
        <v>10.137460350000001</v>
      </c>
      <c r="AS25">
        <v>6.3753897227178129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613.13799247468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4.829893769744471</v>
      </c>
      <c r="L26">
        <v>307.02848315622686</v>
      </c>
      <c r="M26">
        <v>27.258772486772486</v>
      </c>
      <c r="N26">
        <v>34.992972493160295</v>
      </c>
      <c r="O26">
        <v>0</v>
      </c>
      <c r="P26">
        <v>36.881457404326127</v>
      </c>
      <c r="Q26">
        <v>2.8964926473740622</v>
      </c>
      <c r="R26">
        <v>12.556208683927698</v>
      </c>
      <c r="S26">
        <v>4.3492484090909089</v>
      </c>
      <c r="T26">
        <v>0</v>
      </c>
      <c r="U26">
        <v>20.670328948268189</v>
      </c>
      <c r="V26">
        <v>2.8913280457933972</v>
      </c>
      <c r="W26">
        <v>13.746413523767016</v>
      </c>
      <c r="X26">
        <v>43.698875821105105</v>
      </c>
      <c r="Y26">
        <v>0</v>
      </c>
      <c r="Z26">
        <v>3.8633517613636368</v>
      </c>
      <c r="AA26">
        <v>8.3219456869198307</v>
      </c>
      <c r="AB26">
        <v>7.803016446361589</v>
      </c>
      <c r="AC26">
        <v>5.7337569077273454</v>
      </c>
      <c r="AD26">
        <v>2.7000883503406512</v>
      </c>
      <c r="AE26">
        <v>4.8809872760717079</v>
      </c>
      <c r="AF26">
        <v>4.9650837499999998</v>
      </c>
      <c r="AG26">
        <v>12.780865229600002</v>
      </c>
      <c r="AH26">
        <v>27.715017417360087</v>
      </c>
      <c r="AI26">
        <v>0</v>
      </c>
      <c r="AJ26">
        <v>0</v>
      </c>
      <c r="AK26">
        <v>15.824091230338849</v>
      </c>
      <c r="AL26">
        <v>0</v>
      </c>
      <c r="AM26">
        <v>4.6818098064516134</v>
      </c>
      <c r="AN26">
        <v>0.646451</v>
      </c>
      <c r="AO26">
        <v>0</v>
      </c>
      <c r="AP26">
        <v>0</v>
      </c>
      <c r="AQ26">
        <v>11.141879501587301</v>
      </c>
      <c r="AR26">
        <v>10.137460350000001</v>
      </c>
      <c r="AS26">
        <v>6.3753897227178129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639.37166982639667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4.8300089014209098</v>
      </c>
      <c r="L27">
        <v>328.26927139958076</v>
      </c>
      <c r="M27">
        <v>27.258772486772486</v>
      </c>
      <c r="N27">
        <v>34.992972493160295</v>
      </c>
      <c r="O27">
        <v>0</v>
      </c>
      <c r="P27">
        <v>36.881457404326127</v>
      </c>
      <c r="Q27">
        <v>3.2346700975103735</v>
      </c>
      <c r="R27">
        <v>12.556208683927698</v>
      </c>
      <c r="S27">
        <v>7.5992657509157526</v>
      </c>
      <c r="T27">
        <v>0</v>
      </c>
      <c r="U27">
        <v>20.670328948268189</v>
      </c>
      <c r="V27">
        <v>2.8913280457933972</v>
      </c>
      <c r="W27">
        <v>13.746413523767016</v>
      </c>
      <c r="X27">
        <v>43.698875821105105</v>
      </c>
      <c r="Y27">
        <v>0</v>
      </c>
      <c r="Z27">
        <v>3.8633517613636368</v>
      </c>
      <c r="AA27">
        <v>12.482918530379745</v>
      </c>
      <c r="AB27">
        <v>7.803016446361589</v>
      </c>
      <c r="AC27">
        <v>5.7337569077273454</v>
      </c>
      <c r="AD27">
        <v>5.4001767006813024</v>
      </c>
      <c r="AE27">
        <v>4.8809872760717079</v>
      </c>
      <c r="AF27">
        <v>7.4476254716024348</v>
      </c>
      <c r="AG27">
        <v>12.780865229600002</v>
      </c>
      <c r="AH27">
        <v>27.715017417360087</v>
      </c>
      <c r="AI27">
        <v>0</v>
      </c>
      <c r="AJ27">
        <v>0</v>
      </c>
      <c r="AK27">
        <v>15.824091230338849</v>
      </c>
      <c r="AL27">
        <v>0</v>
      </c>
      <c r="AM27">
        <v>4.6818098064516134</v>
      </c>
      <c r="AN27">
        <v>0.646451</v>
      </c>
      <c r="AO27">
        <v>0</v>
      </c>
      <c r="AP27">
        <v>0</v>
      </c>
      <c r="AQ27">
        <v>14.855839539999998</v>
      </c>
      <c r="AR27">
        <v>10.137460350000001</v>
      </c>
      <c r="AS27">
        <v>6.3753897227178129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677.25833094720406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4.8299137500000002</v>
      </c>
      <c r="L28">
        <v>405.5054778832552</v>
      </c>
      <c r="M28">
        <v>27.258772486772486</v>
      </c>
      <c r="N28">
        <v>34.992972493160295</v>
      </c>
      <c r="O28">
        <v>0</v>
      </c>
      <c r="P28">
        <v>36.881457404326127</v>
      </c>
      <c r="Q28">
        <v>2.8967003623898133</v>
      </c>
      <c r="R28">
        <v>6.7579846966420041</v>
      </c>
      <c r="S28">
        <v>4.3494507655611088</v>
      </c>
      <c r="T28">
        <v>0</v>
      </c>
      <c r="U28">
        <v>20.670328948268189</v>
      </c>
      <c r="V28">
        <v>2.8913280457933972</v>
      </c>
      <c r="W28">
        <v>13.746413523767016</v>
      </c>
      <c r="X28">
        <v>43.698875821105105</v>
      </c>
      <c r="Y28">
        <v>0</v>
      </c>
      <c r="Z28">
        <v>5.7950274886363635</v>
      </c>
      <c r="AA28">
        <v>12.482918530379745</v>
      </c>
      <c r="AB28">
        <v>11.704524822955738</v>
      </c>
      <c r="AC28">
        <v>8.6093113622585218</v>
      </c>
      <c r="AD28">
        <v>5.4126989672975023</v>
      </c>
      <c r="AE28">
        <v>9.761974245362433</v>
      </c>
      <c r="AF28">
        <v>9.9301674999999996</v>
      </c>
      <c r="AG28">
        <v>12.780865229600002</v>
      </c>
      <c r="AH28">
        <v>34.643771771700109</v>
      </c>
      <c r="AI28">
        <v>0</v>
      </c>
      <c r="AJ28">
        <v>0</v>
      </c>
      <c r="AK28">
        <v>15.824091230338849</v>
      </c>
      <c r="AL28">
        <v>0</v>
      </c>
      <c r="AM28">
        <v>4.6818098064516134</v>
      </c>
      <c r="AN28">
        <v>0.646451</v>
      </c>
      <c r="AO28">
        <v>0</v>
      </c>
      <c r="AP28">
        <v>0</v>
      </c>
      <c r="AQ28">
        <v>14.855839539999998</v>
      </c>
      <c r="AR28">
        <v>10.137460350000001</v>
      </c>
      <c r="AS28">
        <v>6.3753897227178129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768.12197774873937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4.8300329712972987</v>
      </c>
      <c r="L29">
        <v>482.75826509904124</v>
      </c>
      <c r="M29">
        <v>27.258772486772486</v>
      </c>
      <c r="N29">
        <v>34.992972493160295</v>
      </c>
      <c r="O29">
        <v>0</v>
      </c>
      <c r="P29">
        <v>35.107468471421079</v>
      </c>
      <c r="Q29">
        <v>3.2341772005703424</v>
      </c>
      <c r="R29">
        <v>12.445985197141448</v>
      </c>
      <c r="S29">
        <v>7.7667054218009479</v>
      </c>
      <c r="T29">
        <v>0</v>
      </c>
      <c r="U29">
        <v>20.670328948268189</v>
      </c>
      <c r="V29">
        <v>2.8913280457933972</v>
      </c>
      <c r="W29">
        <v>13.746413523767016</v>
      </c>
      <c r="X29">
        <v>43.698875821105105</v>
      </c>
      <c r="Y29">
        <v>0</v>
      </c>
      <c r="Z29">
        <v>5.7950274886363635</v>
      </c>
      <c r="AA29">
        <v>12.482918530379745</v>
      </c>
      <c r="AB29">
        <v>11.704524822955738</v>
      </c>
      <c r="AC29">
        <v>8.6093113622585218</v>
      </c>
      <c r="AD29">
        <v>8.1190481441332327</v>
      </c>
      <c r="AE29">
        <v>9.761974245362433</v>
      </c>
      <c r="AF29">
        <v>9.9301674999999996</v>
      </c>
      <c r="AG29">
        <v>12.780865229600002</v>
      </c>
      <c r="AH29">
        <v>34.643771771700109</v>
      </c>
      <c r="AI29">
        <v>0</v>
      </c>
      <c r="AJ29">
        <v>0</v>
      </c>
      <c r="AK29">
        <v>15.824091230338849</v>
      </c>
      <c r="AL29">
        <v>0</v>
      </c>
      <c r="AM29">
        <v>4.6818098064516134</v>
      </c>
      <c r="AN29">
        <v>0.646451</v>
      </c>
      <c r="AO29">
        <v>0</v>
      </c>
      <c r="AP29">
        <v>0</v>
      </c>
      <c r="AQ29">
        <v>14.855839539999998</v>
      </c>
      <c r="AR29">
        <v>10.137460350000001</v>
      </c>
      <c r="AS29">
        <v>9.6427769172613758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859.01736361921667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4.8300329712972987</v>
      </c>
      <c r="L30">
        <v>558.53797394367541</v>
      </c>
      <c r="M30">
        <v>27.258772486772486</v>
      </c>
      <c r="N30">
        <v>34.992972493160295</v>
      </c>
      <c r="O30">
        <v>0</v>
      </c>
      <c r="P30">
        <v>35.107468471421079</v>
      </c>
      <c r="Q30">
        <v>3.2341772005703424</v>
      </c>
      <c r="R30">
        <v>12.556208683927698</v>
      </c>
      <c r="S30">
        <v>7.8198901271585557</v>
      </c>
      <c r="T30">
        <v>0</v>
      </c>
      <c r="U30">
        <v>20.670328948268189</v>
      </c>
      <c r="V30">
        <v>2.8913280457933972</v>
      </c>
      <c r="W30">
        <v>13.746413523767016</v>
      </c>
      <c r="X30">
        <v>43.698875821105105</v>
      </c>
      <c r="Y30">
        <v>0</v>
      </c>
      <c r="Z30">
        <v>5.7950274886363635</v>
      </c>
      <c r="AA30">
        <v>12.482918530379745</v>
      </c>
      <c r="AB30">
        <v>11.704524822955738</v>
      </c>
      <c r="AC30">
        <v>8.6093113622585218</v>
      </c>
      <c r="AD30">
        <v>8.1190481441332327</v>
      </c>
      <c r="AE30">
        <v>9.761974245362433</v>
      </c>
      <c r="AF30">
        <v>9.9301674999999996</v>
      </c>
      <c r="AG30">
        <v>12.780865229600002</v>
      </c>
      <c r="AH30">
        <v>34.643771771700109</v>
      </c>
      <c r="AI30">
        <v>0</v>
      </c>
      <c r="AJ30">
        <v>0</v>
      </c>
      <c r="AK30">
        <v>15.824091230338849</v>
      </c>
      <c r="AL30">
        <v>0</v>
      </c>
      <c r="AM30">
        <v>4.6818098064516134</v>
      </c>
      <c r="AN30">
        <v>0.646451</v>
      </c>
      <c r="AO30">
        <v>0</v>
      </c>
      <c r="AP30">
        <v>0</v>
      </c>
      <c r="AQ30">
        <v>14.855839539999998</v>
      </c>
      <c r="AR30">
        <v>10.137460350000001</v>
      </c>
      <c r="AS30">
        <v>9.6427769172613758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934.96048065599484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4.8300329712972987</v>
      </c>
      <c r="L31">
        <v>558.53797394367541</v>
      </c>
      <c r="M31">
        <v>27.258772486772486</v>
      </c>
      <c r="N31">
        <v>34.992972493160295</v>
      </c>
      <c r="O31">
        <v>0</v>
      </c>
      <c r="P31">
        <v>35.107468471421079</v>
      </c>
      <c r="Q31">
        <v>3.2341772005703424</v>
      </c>
      <c r="R31">
        <v>12.556208683927698</v>
      </c>
      <c r="S31">
        <v>7.8198901271585557</v>
      </c>
      <c r="T31">
        <v>0</v>
      </c>
      <c r="U31">
        <v>20.670328948268189</v>
      </c>
      <c r="V31">
        <v>2.8913280457933972</v>
      </c>
      <c r="W31">
        <v>13.746413523767016</v>
      </c>
      <c r="X31">
        <v>43.698875821105105</v>
      </c>
      <c r="Y31">
        <v>0</v>
      </c>
      <c r="Z31">
        <v>5.7950274886363635</v>
      </c>
      <c r="AA31">
        <v>12.482918530379745</v>
      </c>
      <c r="AB31">
        <v>11.704524822955738</v>
      </c>
      <c r="AC31">
        <v>8.6093113622585218</v>
      </c>
      <c r="AD31">
        <v>8.1190481441332327</v>
      </c>
      <c r="AE31">
        <v>9.761974245362433</v>
      </c>
      <c r="AF31">
        <v>9.9301674999999996</v>
      </c>
      <c r="AG31">
        <v>12.780865229600002</v>
      </c>
      <c r="AH31">
        <v>34.643771771700109</v>
      </c>
      <c r="AI31">
        <v>0</v>
      </c>
      <c r="AJ31">
        <v>0</v>
      </c>
      <c r="AK31">
        <v>15.824091230338849</v>
      </c>
      <c r="AL31">
        <v>0</v>
      </c>
      <c r="AM31">
        <v>4.6818098064516134</v>
      </c>
      <c r="AN31">
        <v>0.646451</v>
      </c>
      <c r="AO31">
        <v>0</v>
      </c>
      <c r="AP31">
        <v>0</v>
      </c>
      <c r="AQ31">
        <v>14.855839539999998</v>
      </c>
      <c r="AR31">
        <v>10.137460350000001</v>
      </c>
      <c r="AS31">
        <v>7.9692370000000015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933.28694073873351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4.7400032442713176</v>
      </c>
      <c r="L32">
        <v>558.11202343601212</v>
      </c>
      <c r="M32">
        <v>27.258772486772486</v>
      </c>
      <c r="N32">
        <v>34.992972493160295</v>
      </c>
      <c r="O32">
        <v>0</v>
      </c>
      <c r="P32">
        <v>35.107468471421079</v>
      </c>
      <c r="Q32">
        <v>3.2341772005703424</v>
      </c>
      <c r="R32">
        <v>12.556208683927698</v>
      </c>
      <c r="S32">
        <v>7.8198901271585557</v>
      </c>
      <c r="T32">
        <v>0</v>
      </c>
      <c r="U32">
        <v>20.670328948268189</v>
      </c>
      <c r="V32">
        <v>2.8913280457933972</v>
      </c>
      <c r="W32">
        <v>13.746413523767016</v>
      </c>
      <c r="X32">
        <v>43.698875821105105</v>
      </c>
      <c r="Y32">
        <v>0</v>
      </c>
      <c r="Z32">
        <v>5.7950274886363635</v>
      </c>
      <c r="AA32">
        <v>12.482918530379745</v>
      </c>
      <c r="AB32">
        <v>11.704524822955738</v>
      </c>
      <c r="AC32">
        <v>8.6093113622585218</v>
      </c>
      <c r="AD32">
        <v>8.1190481441332327</v>
      </c>
      <c r="AE32">
        <v>9.761974245362433</v>
      </c>
      <c r="AF32">
        <v>9.9301674999999996</v>
      </c>
      <c r="AG32">
        <v>12.780865229600002</v>
      </c>
      <c r="AH32">
        <v>34.643771771700109</v>
      </c>
      <c r="AI32">
        <v>0</v>
      </c>
      <c r="AJ32">
        <v>0</v>
      </c>
      <c r="AK32">
        <v>15.824091230338849</v>
      </c>
      <c r="AL32">
        <v>0</v>
      </c>
      <c r="AM32">
        <v>4.6818098064516134</v>
      </c>
      <c r="AN32">
        <v>0.646451</v>
      </c>
      <c r="AO32">
        <v>0</v>
      </c>
      <c r="AP32">
        <v>0</v>
      </c>
      <c r="AQ32">
        <v>14.855839539999998</v>
      </c>
      <c r="AR32">
        <v>10.137460350000001</v>
      </c>
      <c r="AS32">
        <v>7.9692370000000015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932.77096050404418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4.8299730947433135</v>
      </c>
      <c r="L33">
        <v>558.11202343601212</v>
      </c>
      <c r="M33">
        <v>15.549616541724207</v>
      </c>
      <c r="N33">
        <v>34.992972493160295</v>
      </c>
      <c r="O33">
        <v>0</v>
      </c>
      <c r="P33">
        <v>35.107468471421079</v>
      </c>
      <c r="Q33">
        <v>3.2341772005703424</v>
      </c>
      <c r="R33">
        <v>12.556208683927698</v>
      </c>
      <c r="S33">
        <v>7.8198901271585557</v>
      </c>
      <c r="T33">
        <v>0</v>
      </c>
      <c r="U33">
        <v>20.670328948268189</v>
      </c>
      <c r="V33">
        <v>2.8913280457933972</v>
      </c>
      <c r="W33">
        <v>13.746413523767016</v>
      </c>
      <c r="X33">
        <v>43.698875821105105</v>
      </c>
      <c r="Y33">
        <v>0</v>
      </c>
      <c r="Z33">
        <v>5.7950274886363635</v>
      </c>
      <c r="AA33">
        <v>12.482918530379745</v>
      </c>
      <c r="AB33">
        <v>11.704524822955738</v>
      </c>
      <c r="AC33">
        <v>8.6093113622585218</v>
      </c>
      <c r="AD33">
        <v>8.1190481441332327</v>
      </c>
      <c r="AE33">
        <v>9.761974245362433</v>
      </c>
      <c r="AF33">
        <v>9.9301674999999996</v>
      </c>
      <c r="AG33">
        <v>12.780865229600002</v>
      </c>
      <c r="AH33">
        <v>34.643771771700109</v>
      </c>
      <c r="AI33">
        <v>0</v>
      </c>
      <c r="AJ33">
        <v>0</v>
      </c>
      <c r="AK33">
        <v>15.824091230338849</v>
      </c>
      <c r="AL33">
        <v>0</v>
      </c>
      <c r="AM33">
        <v>4.6818098064516134</v>
      </c>
      <c r="AN33">
        <v>0.646451</v>
      </c>
      <c r="AO33">
        <v>0</v>
      </c>
      <c r="AP33">
        <v>0</v>
      </c>
      <c r="AQ33">
        <v>14.855839539999998</v>
      </c>
      <c r="AR33">
        <v>12.09954945</v>
      </c>
      <c r="AS33">
        <v>7.9692370000000015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923.11386350946805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4.8300049942879753</v>
      </c>
      <c r="L34">
        <v>558.5397809825995</v>
      </c>
      <c r="M34">
        <v>15.549616541724207</v>
      </c>
      <c r="N34">
        <v>34.992972493160295</v>
      </c>
      <c r="O34">
        <v>0</v>
      </c>
      <c r="P34">
        <v>35.107468471421079</v>
      </c>
      <c r="Q34">
        <v>3.2341772005703424</v>
      </c>
      <c r="R34">
        <v>12.556208683927698</v>
      </c>
      <c r="S34">
        <v>7.8198901271585557</v>
      </c>
      <c r="T34">
        <v>0</v>
      </c>
      <c r="U34">
        <v>20.670328948268189</v>
      </c>
      <c r="V34">
        <v>2.8913280457933972</v>
      </c>
      <c r="W34">
        <v>13.746413523767016</v>
      </c>
      <c r="X34">
        <v>43.698875821105105</v>
      </c>
      <c r="Y34">
        <v>0</v>
      </c>
      <c r="Z34">
        <v>1.9316757272727272</v>
      </c>
      <c r="AA34">
        <v>12.482918530379745</v>
      </c>
      <c r="AB34">
        <v>11.704524822955738</v>
      </c>
      <c r="AC34">
        <v>5.7337569077273454</v>
      </c>
      <c r="AD34">
        <v>5.4126989672975023</v>
      </c>
      <c r="AE34">
        <v>4.8809872760717079</v>
      </c>
      <c r="AF34">
        <v>4.9650837499999998</v>
      </c>
      <c r="AG34">
        <v>12.780865229600002</v>
      </c>
      <c r="AH34">
        <v>27.715017417360087</v>
      </c>
      <c r="AI34">
        <v>0</v>
      </c>
      <c r="AJ34">
        <v>0</v>
      </c>
      <c r="AK34">
        <v>15.824091230338849</v>
      </c>
      <c r="AL34">
        <v>0</v>
      </c>
      <c r="AM34">
        <v>4.6818098064516134</v>
      </c>
      <c r="AN34">
        <v>0.646451</v>
      </c>
      <c r="AO34">
        <v>0</v>
      </c>
      <c r="AP34">
        <v>0</v>
      </c>
      <c r="AQ34">
        <v>14.855839539999998</v>
      </c>
      <c r="AR34">
        <v>12.09954945</v>
      </c>
      <c r="AS34">
        <v>7.9692370000000015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897.32157248923852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4.8300329712972987</v>
      </c>
      <c r="L35">
        <v>482.74885092263872</v>
      </c>
      <c r="M35">
        <v>15.549616541724207</v>
      </c>
      <c r="N35">
        <v>34.992972493160295</v>
      </c>
      <c r="O35">
        <v>0</v>
      </c>
      <c r="P35">
        <v>35.107468471421079</v>
      </c>
      <c r="Q35">
        <v>3.2341772005703424</v>
      </c>
      <c r="R35">
        <v>12.556208683927698</v>
      </c>
      <c r="S35">
        <v>7.8198901271585557</v>
      </c>
      <c r="T35">
        <v>0</v>
      </c>
      <c r="U35">
        <v>20.670328948268189</v>
      </c>
      <c r="V35">
        <v>2.8913280457933972</v>
      </c>
      <c r="W35">
        <v>13.746413523767016</v>
      </c>
      <c r="X35">
        <v>43.698875821105105</v>
      </c>
      <c r="Y35">
        <v>0</v>
      </c>
      <c r="Z35">
        <v>1.9316757272727272</v>
      </c>
      <c r="AA35">
        <v>8.3219456869198307</v>
      </c>
      <c r="AB35">
        <v>11.704524822955738</v>
      </c>
      <c r="AC35">
        <v>5.7337569077273454</v>
      </c>
      <c r="AD35">
        <v>2.3479028999999998</v>
      </c>
      <c r="AE35">
        <v>4.8809872760717079</v>
      </c>
      <c r="AF35">
        <v>2.4825420283975657</v>
      </c>
      <c r="AG35">
        <v>12.780865229600002</v>
      </c>
      <c r="AH35">
        <v>17.953047680000001</v>
      </c>
      <c r="AI35">
        <v>0</v>
      </c>
      <c r="AJ35">
        <v>0</v>
      </c>
      <c r="AK35">
        <v>15.824091230338849</v>
      </c>
      <c r="AL35">
        <v>0</v>
      </c>
      <c r="AM35">
        <v>4.6818098064516134</v>
      </c>
      <c r="AN35">
        <v>0.646451</v>
      </c>
      <c r="AO35">
        <v>0</v>
      </c>
      <c r="AP35">
        <v>0</v>
      </c>
      <c r="AQ35">
        <v>11.141879501587301</v>
      </c>
      <c r="AR35">
        <v>10.137460350000001</v>
      </c>
      <c r="AS35">
        <v>8.7661606386410948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797.18126453679531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4.8300329712972987</v>
      </c>
      <c r="L36">
        <v>405.50902502505676</v>
      </c>
      <c r="M36">
        <v>15.549616541724207</v>
      </c>
      <c r="N36">
        <v>34.992972493160295</v>
      </c>
      <c r="O36">
        <v>0</v>
      </c>
      <c r="P36">
        <v>35.107468471421079</v>
      </c>
      <c r="Q36">
        <v>2.9901087837837839</v>
      </c>
      <c r="R36">
        <v>12.556208683927698</v>
      </c>
      <c r="S36">
        <v>4.3494507655611088</v>
      </c>
      <c r="T36">
        <v>0</v>
      </c>
      <c r="U36">
        <v>20.670328948268189</v>
      </c>
      <c r="V36">
        <v>2.8913280457933972</v>
      </c>
      <c r="W36">
        <v>13.746413523767016</v>
      </c>
      <c r="X36">
        <v>43.698875821105105</v>
      </c>
      <c r="Y36">
        <v>0</v>
      </c>
      <c r="Z36">
        <v>1.9316757272727272</v>
      </c>
      <c r="AA36">
        <v>4.1609728434599154</v>
      </c>
      <c r="AB36">
        <v>7.803016446361589</v>
      </c>
      <c r="AC36">
        <v>5.7337569077273454</v>
      </c>
      <c r="AD36">
        <v>0</v>
      </c>
      <c r="AE36">
        <v>4.8809872760717079</v>
      </c>
      <c r="AF36">
        <v>2.4825420283975657</v>
      </c>
      <c r="AG36">
        <v>12.780865229600002</v>
      </c>
      <c r="AH36">
        <v>17.953047680000001</v>
      </c>
      <c r="AI36">
        <v>0</v>
      </c>
      <c r="AJ36">
        <v>0</v>
      </c>
      <c r="AK36">
        <v>15.824091230338849</v>
      </c>
      <c r="AL36">
        <v>0</v>
      </c>
      <c r="AM36">
        <v>4.6818098064516134</v>
      </c>
      <c r="AN36">
        <v>0.646451</v>
      </c>
      <c r="AO36">
        <v>0</v>
      </c>
      <c r="AP36">
        <v>0</v>
      </c>
      <c r="AQ36">
        <v>11.141879501587301</v>
      </c>
      <c r="AR36">
        <v>10.137460350000001</v>
      </c>
      <c r="AS36">
        <v>8.7661606386410948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705.81654674077538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4.8300329712972987</v>
      </c>
      <c r="L37">
        <v>337.9236607698997</v>
      </c>
      <c r="M37">
        <v>15.549616541724207</v>
      </c>
      <c r="N37">
        <v>34.992972493160295</v>
      </c>
      <c r="O37">
        <v>0</v>
      </c>
      <c r="P37">
        <v>35.107468471421079</v>
      </c>
      <c r="Q37">
        <v>3.2346700975103735</v>
      </c>
      <c r="R37">
        <v>12.556208683927698</v>
      </c>
      <c r="S37">
        <v>7.8196508681415935</v>
      </c>
      <c r="T37">
        <v>0</v>
      </c>
      <c r="U37">
        <v>20.670328948268189</v>
      </c>
      <c r="V37">
        <v>2.8913280457933972</v>
      </c>
      <c r="W37">
        <v>13.746413523767016</v>
      </c>
      <c r="X37">
        <v>43.698875821105105</v>
      </c>
      <c r="Y37">
        <v>0</v>
      </c>
      <c r="Z37">
        <v>1.9316757272727272</v>
      </c>
      <c r="AA37">
        <v>4.1609728434599154</v>
      </c>
      <c r="AB37">
        <v>7.803016446361589</v>
      </c>
      <c r="AC37">
        <v>2.8668786072718704</v>
      </c>
      <c r="AD37">
        <v>0</v>
      </c>
      <c r="AE37">
        <v>4.8809872760717079</v>
      </c>
      <c r="AF37">
        <v>2.4825420283975657</v>
      </c>
      <c r="AG37">
        <v>12.780865229600002</v>
      </c>
      <c r="AH37">
        <v>11.220654800000002</v>
      </c>
      <c r="AI37">
        <v>0</v>
      </c>
      <c r="AJ37">
        <v>0</v>
      </c>
      <c r="AK37">
        <v>15.824091230338849</v>
      </c>
      <c r="AL37">
        <v>0</v>
      </c>
      <c r="AM37">
        <v>4.6818098064516134</v>
      </c>
      <c r="AN37">
        <v>0.646451</v>
      </c>
      <c r="AO37">
        <v>0</v>
      </c>
      <c r="AP37">
        <v>0</v>
      </c>
      <c r="AQ37">
        <v>7.427919769999999</v>
      </c>
      <c r="AR37">
        <v>10.137460350000001</v>
      </c>
      <c r="AS37">
        <v>8.7661606386410948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628.63271298988263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4.8300329712972987</v>
      </c>
      <c r="L38">
        <v>328.26927139958076</v>
      </c>
      <c r="M38">
        <v>15.549616541724207</v>
      </c>
      <c r="N38">
        <v>34.992972493160295</v>
      </c>
      <c r="O38">
        <v>0</v>
      </c>
      <c r="P38">
        <v>35.107468471421079</v>
      </c>
      <c r="Q38">
        <v>3.2346700975103735</v>
      </c>
      <c r="R38">
        <v>12.556208934891485</v>
      </c>
      <c r="S38">
        <v>7.8196935639097758</v>
      </c>
      <c r="T38">
        <v>0</v>
      </c>
      <c r="U38">
        <v>20.670328948268189</v>
      </c>
      <c r="V38">
        <v>2.8913280457933972</v>
      </c>
      <c r="W38">
        <v>13.746413523767016</v>
      </c>
      <c r="X38">
        <v>43.698875821105105</v>
      </c>
      <c r="Y38">
        <v>0</v>
      </c>
      <c r="Z38">
        <v>1.9316757272727272</v>
      </c>
      <c r="AA38">
        <v>4.1609728434599154</v>
      </c>
      <c r="AB38">
        <v>7.803016446361589</v>
      </c>
      <c r="AC38">
        <v>0</v>
      </c>
      <c r="AD38">
        <v>0</v>
      </c>
      <c r="AE38">
        <v>4.8809872760717079</v>
      </c>
      <c r="AF38">
        <v>2.4825420283975657</v>
      </c>
      <c r="AG38">
        <v>12.780865229600002</v>
      </c>
      <c r="AH38">
        <v>5.610327400000001</v>
      </c>
      <c r="AI38">
        <v>0</v>
      </c>
      <c r="AJ38">
        <v>0</v>
      </c>
      <c r="AK38">
        <v>15.824091230338849</v>
      </c>
      <c r="AL38">
        <v>0</v>
      </c>
      <c r="AM38">
        <v>4.6818098064516134</v>
      </c>
      <c r="AN38">
        <v>0.646451</v>
      </c>
      <c r="AO38">
        <v>0</v>
      </c>
      <c r="AP38">
        <v>0</v>
      </c>
      <c r="AQ38">
        <v>7.427919769999999</v>
      </c>
      <c r="AR38">
        <v>10.137460350000001</v>
      </c>
      <c r="AS38">
        <v>8.7661606386410948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610.50116055902367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4.8300329712972987</v>
      </c>
      <c r="L39">
        <v>328.26927139958076</v>
      </c>
      <c r="M39">
        <v>15.549616541724207</v>
      </c>
      <c r="N39">
        <v>34.992972493160295</v>
      </c>
      <c r="O39">
        <v>0</v>
      </c>
      <c r="P39">
        <v>35.107468471421079</v>
      </c>
      <c r="Q39">
        <v>3.2346700975103735</v>
      </c>
      <c r="R39">
        <v>12.556208934891485</v>
      </c>
      <c r="S39">
        <v>7.8196935639097758</v>
      </c>
      <c r="T39">
        <v>0</v>
      </c>
      <c r="U39">
        <v>20.670328948268189</v>
      </c>
      <c r="V39">
        <v>2.8913280457933972</v>
      </c>
      <c r="W39">
        <v>13.746413523767016</v>
      </c>
      <c r="X39">
        <v>43.698875821105105</v>
      </c>
      <c r="Y39">
        <v>0</v>
      </c>
      <c r="Z39">
        <v>3.8633517613636368</v>
      </c>
      <c r="AA39">
        <v>4.1609728434599154</v>
      </c>
      <c r="AB39">
        <v>3.9015083765941476</v>
      </c>
      <c r="AC39">
        <v>0</v>
      </c>
      <c r="AD39">
        <v>0</v>
      </c>
      <c r="AE39">
        <v>4.8809872760717079</v>
      </c>
      <c r="AF39">
        <v>2.4825420283975657</v>
      </c>
      <c r="AG39">
        <v>12.780865229600002</v>
      </c>
      <c r="AH39">
        <v>0</v>
      </c>
      <c r="AI39">
        <v>0</v>
      </c>
      <c r="AJ39">
        <v>0</v>
      </c>
      <c r="AK39">
        <v>15.824091230338849</v>
      </c>
      <c r="AL39">
        <v>0</v>
      </c>
      <c r="AM39">
        <v>4.6818098064516134</v>
      </c>
      <c r="AN39">
        <v>0.646451</v>
      </c>
      <c r="AO39">
        <v>0</v>
      </c>
      <c r="AP39">
        <v>0</v>
      </c>
      <c r="AQ39">
        <v>3.7139600384126976</v>
      </c>
      <c r="AR39">
        <v>10.137460350000001</v>
      </c>
      <c r="AS39">
        <v>8.7661606386410948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599.20704139175996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4.8300329712972987</v>
      </c>
      <c r="L40">
        <v>386.19907832208708</v>
      </c>
      <c r="M40">
        <v>15.549616541724207</v>
      </c>
      <c r="N40">
        <v>34.992972493160295</v>
      </c>
      <c r="O40">
        <v>0</v>
      </c>
      <c r="P40">
        <v>35.107468471421079</v>
      </c>
      <c r="Q40">
        <v>3.2346700975103735</v>
      </c>
      <c r="R40">
        <v>12.556208934891485</v>
      </c>
      <c r="S40">
        <v>7.8196935639097758</v>
      </c>
      <c r="T40">
        <v>0</v>
      </c>
      <c r="U40">
        <v>20.670328948268189</v>
      </c>
      <c r="V40">
        <v>2.8913280457933972</v>
      </c>
      <c r="W40">
        <v>13.746413523767016</v>
      </c>
      <c r="X40">
        <v>43.698875821105105</v>
      </c>
      <c r="Y40">
        <v>0</v>
      </c>
      <c r="Z40">
        <v>3.8633517613636368</v>
      </c>
      <c r="AA40">
        <v>4.1609728434599154</v>
      </c>
      <c r="AB40">
        <v>3.9015083765941476</v>
      </c>
      <c r="AC40">
        <v>0</v>
      </c>
      <c r="AD40">
        <v>0</v>
      </c>
      <c r="AE40">
        <v>4.8809872760717079</v>
      </c>
      <c r="AF40">
        <v>2.4825420283975657</v>
      </c>
      <c r="AG40">
        <v>12.780865229600002</v>
      </c>
      <c r="AH40">
        <v>0</v>
      </c>
      <c r="AI40">
        <v>0</v>
      </c>
      <c r="AJ40">
        <v>0</v>
      </c>
      <c r="AK40">
        <v>15.824091230338849</v>
      </c>
      <c r="AL40">
        <v>0</v>
      </c>
      <c r="AM40">
        <v>4.6818098064516134</v>
      </c>
      <c r="AN40">
        <v>0.646451</v>
      </c>
      <c r="AO40">
        <v>0</v>
      </c>
      <c r="AP40">
        <v>0</v>
      </c>
      <c r="AQ40">
        <v>3.7139600384126976</v>
      </c>
      <c r="AR40">
        <v>10.137460350000001</v>
      </c>
      <c r="AS40">
        <v>8.7661606386410948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657.13684831426644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4.8300329712972987</v>
      </c>
      <c r="L41">
        <v>405.50902502505676</v>
      </c>
      <c r="M41">
        <v>15.549616541724207</v>
      </c>
      <c r="N41">
        <v>34.992972493160295</v>
      </c>
      <c r="O41">
        <v>0</v>
      </c>
      <c r="P41">
        <v>35.107468471421079</v>
      </c>
      <c r="Q41">
        <v>3.2346700975103735</v>
      </c>
      <c r="R41">
        <v>12.556208934891485</v>
      </c>
      <c r="S41">
        <v>7.8196935639097758</v>
      </c>
      <c r="T41">
        <v>0</v>
      </c>
      <c r="U41">
        <v>20.670328948268189</v>
      </c>
      <c r="V41">
        <v>2.8913280457933972</v>
      </c>
      <c r="W41">
        <v>13.746413523767016</v>
      </c>
      <c r="X41">
        <v>43.698875821105105</v>
      </c>
      <c r="Y41">
        <v>0</v>
      </c>
      <c r="Z41">
        <v>3.8633517613636368</v>
      </c>
      <c r="AA41">
        <v>4.1609728434599154</v>
      </c>
      <c r="AB41">
        <v>3.9015083765941476</v>
      </c>
      <c r="AC41">
        <v>0</v>
      </c>
      <c r="AD41">
        <v>0</v>
      </c>
      <c r="AE41">
        <v>4.8809872760717079</v>
      </c>
      <c r="AF41">
        <v>2.4825420283975657</v>
      </c>
      <c r="AG41">
        <v>12.780865229600002</v>
      </c>
      <c r="AH41">
        <v>0</v>
      </c>
      <c r="AI41">
        <v>0</v>
      </c>
      <c r="AJ41">
        <v>0</v>
      </c>
      <c r="AK41">
        <v>15.824091230338849</v>
      </c>
      <c r="AL41">
        <v>0</v>
      </c>
      <c r="AM41">
        <v>4.6818098064516134</v>
      </c>
      <c r="AN41">
        <v>0.646451</v>
      </c>
      <c r="AO41">
        <v>0</v>
      </c>
      <c r="AP41">
        <v>0.26561094382767186</v>
      </c>
      <c r="AQ41">
        <v>3.7139600384126976</v>
      </c>
      <c r="AR41">
        <v>10.137460350000001</v>
      </c>
      <c r="AS41">
        <v>8.7661606386410948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676.71240596106384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4.8299019955536737</v>
      </c>
      <c r="L42">
        <v>415.16352232416182</v>
      </c>
      <c r="M42">
        <v>15.549616541724207</v>
      </c>
      <c r="N42">
        <v>34.992972493160295</v>
      </c>
      <c r="O42">
        <v>0</v>
      </c>
      <c r="P42">
        <v>35.107468471421079</v>
      </c>
      <c r="Q42">
        <v>3.2346700975103735</v>
      </c>
      <c r="R42">
        <v>12.556208934891485</v>
      </c>
      <c r="S42">
        <v>7.8196935639097758</v>
      </c>
      <c r="T42">
        <v>0</v>
      </c>
      <c r="U42">
        <v>20.670328948268189</v>
      </c>
      <c r="V42">
        <v>2.8913280457933972</v>
      </c>
      <c r="W42">
        <v>13.746413523767016</v>
      </c>
      <c r="X42">
        <v>43.698875821105105</v>
      </c>
      <c r="Y42">
        <v>0</v>
      </c>
      <c r="Z42">
        <v>3.8633517613636368</v>
      </c>
      <c r="AA42">
        <v>4.1609728434599154</v>
      </c>
      <c r="AB42">
        <v>3.9015083765941476</v>
      </c>
      <c r="AC42">
        <v>0</v>
      </c>
      <c r="AD42">
        <v>0</v>
      </c>
      <c r="AE42">
        <v>4.8809872760717079</v>
      </c>
      <c r="AF42">
        <v>2.4825420283975657</v>
      </c>
      <c r="AG42">
        <v>12.780865229600002</v>
      </c>
      <c r="AH42">
        <v>0</v>
      </c>
      <c r="AI42">
        <v>0</v>
      </c>
      <c r="AJ42">
        <v>0</v>
      </c>
      <c r="AK42">
        <v>15.824091230338849</v>
      </c>
      <c r="AL42">
        <v>0</v>
      </c>
      <c r="AM42">
        <v>4.6818098064516134</v>
      </c>
      <c r="AN42">
        <v>0.646451</v>
      </c>
      <c r="AO42">
        <v>0</v>
      </c>
      <c r="AP42">
        <v>0.26561094382767186</v>
      </c>
      <c r="AQ42">
        <v>3.7139600384126976</v>
      </c>
      <c r="AR42">
        <v>10.137460350000001</v>
      </c>
      <c r="AS42">
        <v>8.7661606386410948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686.36677228442534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4.8300089014209098</v>
      </c>
      <c r="L43">
        <v>424.81897611969532</v>
      </c>
      <c r="M43">
        <v>15.549616541724207</v>
      </c>
      <c r="N43">
        <v>34.992972493160295</v>
      </c>
      <c r="O43">
        <v>0</v>
      </c>
      <c r="P43">
        <v>35.107468471421079</v>
      </c>
      <c r="Q43">
        <v>3.2346700975103735</v>
      </c>
      <c r="R43">
        <v>12.556208934891485</v>
      </c>
      <c r="S43">
        <v>7.8196935639097758</v>
      </c>
      <c r="T43">
        <v>0</v>
      </c>
      <c r="U43">
        <v>20.670328948268189</v>
      </c>
      <c r="V43">
        <v>2.8913280457933972</v>
      </c>
      <c r="W43">
        <v>13.746413523767016</v>
      </c>
      <c r="X43">
        <v>43.698875821105105</v>
      </c>
      <c r="Y43">
        <v>0</v>
      </c>
      <c r="Z43">
        <v>3.8633517613636368</v>
      </c>
      <c r="AA43">
        <v>0</v>
      </c>
      <c r="AB43">
        <v>3.9015083765941476</v>
      </c>
      <c r="AC43">
        <v>0</v>
      </c>
      <c r="AD43">
        <v>0</v>
      </c>
      <c r="AE43">
        <v>4.8809872760717079</v>
      </c>
      <c r="AF43">
        <v>2.4825420283975657</v>
      </c>
      <c r="AG43">
        <v>12.780865229600002</v>
      </c>
      <c r="AH43">
        <v>0</v>
      </c>
      <c r="AI43">
        <v>0</v>
      </c>
      <c r="AJ43">
        <v>0</v>
      </c>
      <c r="AK43">
        <v>15.824091230338849</v>
      </c>
      <c r="AL43">
        <v>0</v>
      </c>
      <c r="AM43">
        <v>4.6818098064516134</v>
      </c>
      <c r="AN43">
        <v>0.646451</v>
      </c>
      <c r="AO43">
        <v>0</v>
      </c>
      <c r="AP43">
        <v>1.7833875027340513</v>
      </c>
      <c r="AQ43">
        <v>0</v>
      </c>
      <c r="AR43">
        <v>12.09954945</v>
      </c>
      <c r="AS43">
        <v>7.9692370000000015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690.83034212421876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4.8298880043283345</v>
      </c>
      <c r="L44">
        <v>424.81897611969532</v>
      </c>
      <c r="M44">
        <v>15.549616541724207</v>
      </c>
      <c r="N44">
        <v>34.992972493160295</v>
      </c>
      <c r="O44">
        <v>0</v>
      </c>
      <c r="P44">
        <v>35.107468471421079</v>
      </c>
      <c r="Q44">
        <v>3.2346700975103735</v>
      </c>
      <c r="R44">
        <v>12.556208934891485</v>
      </c>
      <c r="S44">
        <v>7.8196935639097758</v>
      </c>
      <c r="T44">
        <v>0</v>
      </c>
      <c r="U44">
        <v>20.670328948268189</v>
      </c>
      <c r="V44">
        <v>2.8913280457933972</v>
      </c>
      <c r="W44">
        <v>13.746413523767016</v>
      </c>
      <c r="X44">
        <v>43.698875821105105</v>
      </c>
      <c r="Y44">
        <v>0</v>
      </c>
      <c r="Z44">
        <v>3.8633517613636368</v>
      </c>
      <c r="AA44">
        <v>0</v>
      </c>
      <c r="AB44">
        <v>0</v>
      </c>
      <c r="AC44">
        <v>0</v>
      </c>
      <c r="AD44">
        <v>0</v>
      </c>
      <c r="AE44">
        <v>4.8809872760717079</v>
      </c>
      <c r="AF44">
        <v>2.4825420283975657</v>
      </c>
      <c r="AG44">
        <v>12.780865229600002</v>
      </c>
      <c r="AH44">
        <v>0</v>
      </c>
      <c r="AI44">
        <v>0</v>
      </c>
      <c r="AJ44">
        <v>0</v>
      </c>
      <c r="AK44">
        <v>15.824091230338849</v>
      </c>
      <c r="AL44">
        <v>0</v>
      </c>
      <c r="AM44">
        <v>4.6818098064516134</v>
      </c>
      <c r="AN44">
        <v>0.646451</v>
      </c>
      <c r="AO44">
        <v>0</v>
      </c>
      <c r="AP44">
        <v>1.7833875027340513</v>
      </c>
      <c r="AQ44">
        <v>0</v>
      </c>
      <c r="AR44">
        <v>12.09954945</v>
      </c>
      <c r="AS44">
        <v>7.9692370000000015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686.92871285053207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4.829890837804375</v>
      </c>
      <c r="L45">
        <v>424.81897611969532</v>
      </c>
      <c r="M45">
        <v>15.549616541724207</v>
      </c>
      <c r="N45">
        <v>34.992972493160295</v>
      </c>
      <c r="O45">
        <v>0</v>
      </c>
      <c r="P45">
        <v>35.107468471421079</v>
      </c>
      <c r="Q45">
        <v>3.2346700975103735</v>
      </c>
      <c r="R45">
        <v>12.556208934891485</v>
      </c>
      <c r="S45">
        <v>7.8196935639097758</v>
      </c>
      <c r="T45">
        <v>0</v>
      </c>
      <c r="U45">
        <v>20.670328948268189</v>
      </c>
      <c r="V45">
        <v>2.8913280457933972</v>
      </c>
      <c r="W45">
        <v>13.746413523767016</v>
      </c>
      <c r="X45">
        <v>43.698875821105105</v>
      </c>
      <c r="Y45">
        <v>0</v>
      </c>
      <c r="Z45">
        <v>3.8633517613636368</v>
      </c>
      <c r="AA45">
        <v>0</v>
      </c>
      <c r="AB45">
        <v>0</v>
      </c>
      <c r="AC45">
        <v>0</v>
      </c>
      <c r="AD45">
        <v>0</v>
      </c>
      <c r="AE45">
        <v>4.8809872760717079</v>
      </c>
      <c r="AF45">
        <v>2.4825420283975657</v>
      </c>
      <c r="AG45">
        <v>12.780865229600002</v>
      </c>
      <c r="AH45">
        <v>0</v>
      </c>
      <c r="AI45">
        <v>0</v>
      </c>
      <c r="AJ45">
        <v>0</v>
      </c>
      <c r="AK45">
        <v>15.824091230338849</v>
      </c>
      <c r="AL45">
        <v>0</v>
      </c>
      <c r="AM45">
        <v>4.6818098064516134</v>
      </c>
      <c r="AN45">
        <v>0.646451</v>
      </c>
      <c r="AO45">
        <v>0</v>
      </c>
      <c r="AP45">
        <v>1.9731096492957747</v>
      </c>
      <c r="AQ45">
        <v>0</v>
      </c>
      <c r="AR45">
        <v>10.464475199999999</v>
      </c>
      <c r="AS45">
        <v>7.9692370000000015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685.48336358056997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4.8298528695016447</v>
      </c>
      <c r="L46">
        <v>415.16352232416182</v>
      </c>
      <c r="M46">
        <v>15.549616541724207</v>
      </c>
      <c r="N46">
        <v>34.992972493160295</v>
      </c>
      <c r="O46">
        <v>0</v>
      </c>
      <c r="P46">
        <v>35.107468471421079</v>
      </c>
      <c r="Q46">
        <v>3.2346700975103735</v>
      </c>
      <c r="R46">
        <v>12.556208934891485</v>
      </c>
      <c r="S46">
        <v>7.8196935639097758</v>
      </c>
      <c r="T46">
        <v>0</v>
      </c>
      <c r="U46">
        <v>20.670328948268189</v>
      </c>
      <c r="V46">
        <v>2.8913280457933972</v>
      </c>
      <c r="W46">
        <v>13.746413523767016</v>
      </c>
      <c r="X46">
        <v>43.698875821105105</v>
      </c>
      <c r="Y46">
        <v>0</v>
      </c>
      <c r="Z46">
        <v>3.8633517613636368</v>
      </c>
      <c r="AA46">
        <v>0</v>
      </c>
      <c r="AB46">
        <v>0</v>
      </c>
      <c r="AC46">
        <v>0</v>
      </c>
      <c r="AD46">
        <v>0</v>
      </c>
      <c r="AE46">
        <v>4.8809872760717079</v>
      </c>
      <c r="AF46">
        <v>2.4825420283975657</v>
      </c>
      <c r="AG46">
        <v>12.780865229600002</v>
      </c>
      <c r="AH46">
        <v>0</v>
      </c>
      <c r="AI46">
        <v>0</v>
      </c>
      <c r="AJ46">
        <v>0</v>
      </c>
      <c r="AK46">
        <v>15.824091230338849</v>
      </c>
      <c r="AL46">
        <v>0</v>
      </c>
      <c r="AM46">
        <v>4.6818098064516134</v>
      </c>
      <c r="AN46">
        <v>0.646451</v>
      </c>
      <c r="AO46">
        <v>0</v>
      </c>
      <c r="AP46">
        <v>1.9731096492957747</v>
      </c>
      <c r="AQ46">
        <v>0</v>
      </c>
      <c r="AR46">
        <v>10.464475199999999</v>
      </c>
      <c r="AS46">
        <v>7.9692370000000015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675.82787181673359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4.8300352297593001</v>
      </c>
      <c r="L47">
        <v>405.50902502505676</v>
      </c>
      <c r="M47">
        <v>15.549616541724207</v>
      </c>
      <c r="N47">
        <v>34.992972493160295</v>
      </c>
      <c r="O47">
        <v>0</v>
      </c>
      <c r="P47">
        <v>35.107468471421079</v>
      </c>
      <c r="Q47">
        <v>3.2346700975103735</v>
      </c>
      <c r="R47">
        <v>12.556208934891485</v>
      </c>
      <c r="S47">
        <v>7.8196935639097758</v>
      </c>
      <c r="T47">
        <v>0</v>
      </c>
      <c r="U47">
        <v>20.670328948268189</v>
      </c>
      <c r="V47">
        <v>2.8913280457933972</v>
      </c>
      <c r="W47">
        <v>13.746413523767016</v>
      </c>
      <c r="X47">
        <v>43.698875821105105</v>
      </c>
      <c r="Y47">
        <v>0</v>
      </c>
      <c r="Z47">
        <v>3.8633517613636368</v>
      </c>
      <c r="AA47">
        <v>0</v>
      </c>
      <c r="AB47">
        <v>0</v>
      </c>
      <c r="AC47">
        <v>0</v>
      </c>
      <c r="AD47">
        <v>0</v>
      </c>
      <c r="AE47">
        <v>4.8809872760717079</v>
      </c>
      <c r="AF47">
        <v>2.4825420283975657</v>
      </c>
      <c r="AG47">
        <v>12.780865229600002</v>
      </c>
      <c r="AH47">
        <v>0</v>
      </c>
      <c r="AI47">
        <v>0</v>
      </c>
      <c r="AJ47">
        <v>0</v>
      </c>
      <c r="AK47">
        <v>15.824091230338849</v>
      </c>
      <c r="AL47">
        <v>0</v>
      </c>
      <c r="AM47">
        <v>4.6818098064516134</v>
      </c>
      <c r="AN47">
        <v>0.646451</v>
      </c>
      <c r="AO47">
        <v>0</v>
      </c>
      <c r="AP47">
        <v>1.9731096492957747</v>
      </c>
      <c r="AQ47">
        <v>0</v>
      </c>
      <c r="AR47">
        <v>10.464475199999999</v>
      </c>
      <c r="AS47">
        <v>7.9692370000000015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666.1735568778862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4.8298601801222265</v>
      </c>
      <c r="L48">
        <v>395.85355237578455</v>
      </c>
      <c r="M48">
        <v>15.549616541724207</v>
      </c>
      <c r="N48">
        <v>34.992972493160295</v>
      </c>
      <c r="O48">
        <v>0</v>
      </c>
      <c r="P48">
        <v>35.107468471421079</v>
      </c>
      <c r="Q48">
        <v>3.2346700975103735</v>
      </c>
      <c r="R48">
        <v>12.556208934891485</v>
      </c>
      <c r="S48">
        <v>7.8196935639097758</v>
      </c>
      <c r="T48">
        <v>0</v>
      </c>
      <c r="U48">
        <v>20.670328948268189</v>
      </c>
      <c r="V48">
        <v>2.8913280457933972</v>
      </c>
      <c r="W48">
        <v>13.746413523767016</v>
      </c>
      <c r="X48">
        <v>43.698875821105105</v>
      </c>
      <c r="Y48">
        <v>0</v>
      </c>
      <c r="Z48">
        <v>3.8633517613636368</v>
      </c>
      <c r="AA48">
        <v>0</v>
      </c>
      <c r="AB48">
        <v>0</v>
      </c>
      <c r="AC48">
        <v>0</v>
      </c>
      <c r="AD48">
        <v>0</v>
      </c>
      <c r="AE48">
        <v>4.8809872760717079</v>
      </c>
      <c r="AF48">
        <v>2.4825420283975657</v>
      </c>
      <c r="AG48">
        <v>12.780865229600002</v>
      </c>
      <c r="AH48">
        <v>0</v>
      </c>
      <c r="AI48">
        <v>0</v>
      </c>
      <c r="AJ48">
        <v>0</v>
      </c>
      <c r="AK48">
        <v>15.824091230338849</v>
      </c>
      <c r="AL48">
        <v>0</v>
      </c>
      <c r="AM48">
        <v>4.6818098064516134</v>
      </c>
      <c r="AN48">
        <v>0.646451</v>
      </c>
      <c r="AO48">
        <v>0</v>
      </c>
      <c r="AP48">
        <v>1.9731096492957747</v>
      </c>
      <c r="AQ48">
        <v>0</v>
      </c>
      <c r="AR48">
        <v>10.464475199999999</v>
      </c>
      <c r="AS48">
        <v>7.9692370000000015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656.51790917897677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4.9799626238366859</v>
      </c>
      <c r="L49">
        <v>433.50727083279571</v>
      </c>
      <c r="M49">
        <v>15.549616541724207</v>
      </c>
      <c r="N49">
        <v>34.992972493160295</v>
      </c>
      <c r="O49">
        <v>0</v>
      </c>
      <c r="P49">
        <v>35.107468471421079</v>
      </c>
      <c r="Q49">
        <v>3.2346700975103735</v>
      </c>
      <c r="R49">
        <v>12.556208934891485</v>
      </c>
      <c r="S49">
        <v>7.8196935639097758</v>
      </c>
      <c r="T49">
        <v>0</v>
      </c>
      <c r="U49">
        <v>20.670328948268189</v>
      </c>
      <c r="V49">
        <v>2.6710079862385321</v>
      </c>
      <c r="W49">
        <v>13.746413523767016</v>
      </c>
      <c r="X49">
        <v>43.698875821105105</v>
      </c>
      <c r="Y49">
        <v>0</v>
      </c>
      <c r="Z49">
        <v>3.8633517613636368</v>
      </c>
      <c r="AA49">
        <v>0</v>
      </c>
      <c r="AB49">
        <v>0</v>
      </c>
      <c r="AC49">
        <v>0</v>
      </c>
      <c r="AD49">
        <v>0</v>
      </c>
      <c r="AE49">
        <v>4.8809872760717079</v>
      </c>
      <c r="AF49">
        <v>2.4825420283975657</v>
      </c>
      <c r="AG49">
        <v>12.780865229600002</v>
      </c>
      <c r="AH49">
        <v>0</v>
      </c>
      <c r="AI49">
        <v>0</v>
      </c>
      <c r="AJ49">
        <v>0</v>
      </c>
      <c r="AK49">
        <v>15.824091230338849</v>
      </c>
      <c r="AL49">
        <v>0</v>
      </c>
      <c r="AM49">
        <v>4.6818098064516134</v>
      </c>
      <c r="AN49">
        <v>0.646451</v>
      </c>
      <c r="AO49">
        <v>0</v>
      </c>
      <c r="AP49">
        <v>0</v>
      </c>
      <c r="AQ49">
        <v>0</v>
      </c>
      <c r="AR49">
        <v>10.464475199999999</v>
      </c>
      <c r="AS49">
        <v>7.9692370000000015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692.12830037085189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4.8700372580403206</v>
      </c>
      <c r="L50">
        <v>424.81897611969532</v>
      </c>
      <c r="M50">
        <v>15.549616541724207</v>
      </c>
      <c r="N50">
        <v>34.992972493160295</v>
      </c>
      <c r="O50">
        <v>0</v>
      </c>
      <c r="P50">
        <v>35.107468471421079</v>
      </c>
      <c r="Q50">
        <v>3.2346700975103735</v>
      </c>
      <c r="R50">
        <v>12.556208934891485</v>
      </c>
      <c r="S50">
        <v>7.8196935639097758</v>
      </c>
      <c r="T50">
        <v>0</v>
      </c>
      <c r="U50">
        <v>20.670328948268189</v>
      </c>
      <c r="V50">
        <v>2.6710079862385321</v>
      </c>
      <c r="W50">
        <v>13.746413523767016</v>
      </c>
      <c r="X50">
        <v>43.698875821105105</v>
      </c>
      <c r="Y50">
        <v>0</v>
      </c>
      <c r="Z50">
        <v>3.8633517613636368</v>
      </c>
      <c r="AA50">
        <v>0</v>
      </c>
      <c r="AB50">
        <v>0</v>
      </c>
      <c r="AC50">
        <v>0</v>
      </c>
      <c r="AD50">
        <v>0</v>
      </c>
      <c r="AE50">
        <v>4.8809872760717079</v>
      </c>
      <c r="AF50">
        <v>2.4825420283975657</v>
      </c>
      <c r="AG50">
        <v>12.780865229600002</v>
      </c>
      <c r="AH50">
        <v>0</v>
      </c>
      <c r="AI50">
        <v>0</v>
      </c>
      <c r="AJ50">
        <v>0</v>
      </c>
      <c r="AK50">
        <v>15.824091230338849</v>
      </c>
      <c r="AL50">
        <v>0</v>
      </c>
      <c r="AM50">
        <v>4.6818098064516134</v>
      </c>
      <c r="AN50">
        <v>0.646451</v>
      </c>
      <c r="AO50">
        <v>0</v>
      </c>
      <c r="AP50">
        <v>0</v>
      </c>
      <c r="AQ50">
        <v>0</v>
      </c>
      <c r="AR50">
        <v>10.464475199999999</v>
      </c>
      <c r="AS50">
        <v>7.9692370000000015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683.33008029195514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4.8298378844909022</v>
      </c>
      <c r="L51">
        <v>415.16352232416182</v>
      </c>
      <c r="M51">
        <v>15.549616541724207</v>
      </c>
      <c r="N51">
        <v>34.992972493160295</v>
      </c>
      <c r="O51">
        <v>0</v>
      </c>
      <c r="P51">
        <v>35.107468471421079</v>
      </c>
      <c r="Q51">
        <v>3.2346700975103735</v>
      </c>
      <c r="R51">
        <v>12.556208934891485</v>
      </c>
      <c r="S51">
        <v>7.8196935639097758</v>
      </c>
      <c r="T51">
        <v>0</v>
      </c>
      <c r="U51">
        <v>20.670328948268189</v>
      </c>
      <c r="V51">
        <v>2.6710079862385321</v>
      </c>
      <c r="W51">
        <v>13.746413523767016</v>
      </c>
      <c r="X51">
        <v>43.698875821105105</v>
      </c>
      <c r="Y51">
        <v>0</v>
      </c>
      <c r="Z51">
        <v>3.8633517613636368</v>
      </c>
      <c r="AA51">
        <v>0</v>
      </c>
      <c r="AB51">
        <v>0</v>
      </c>
      <c r="AC51">
        <v>0</v>
      </c>
      <c r="AD51">
        <v>0</v>
      </c>
      <c r="AE51">
        <v>4.8809872760717079</v>
      </c>
      <c r="AF51">
        <v>2.4825420283975657</v>
      </c>
      <c r="AG51">
        <v>12.780865229600002</v>
      </c>
      <c r="AH51">
        <v>0</v>
      </c>
      <c r="AI51">
        <v>0</v>
      </c>
      <c r="AJ51">
        <v>0</v>
      </c>
      <c r="AK51">
        <v>15.824091230338849</v>
      </c>
      <c r="AL51">
        <v>0</v>
      </c>
      <c r="AM51">
        <v>4.6818098064516134</v>
      </c>
      <c r="AN51">
        <v>0.646451</v>
      </c>
      <c r="AO51">
        <v>0</v>
      </c>
      <c r="AP51">
        <v>0</v>
      </c>
      <c r="AQ51">
        <v>0</v>
      </c>
      <c r="AR51">
        <v>10.464475199999999</v>
      </c>
      <c r="AS51">
        <v>8.3676989727178128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674.03288909559012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4.8300060858827676</v>
      </c>
      <c r="L52">
        <v>405.50902502505676</v>
      </c>
      <c r="M52">
        <v>15.549616541724207</v>
      </c>
      <c r="N52">
        <v>34.992972493160295</v>
      </c>
      <c r="O52">
        <v>0</v>
      </c>
      <c r="P52">
        <v>35.107468471421079</v>
      </c>
      <c r="Q52">
        <v>3.2346700975103735</v>
      </c>
      <c r="R52">
        <v>12.556208934891485</v>
      </c>
      <c r="S52">
        <v>7.8196935639097758</v>
      </c>
      <c r="T52">
        <v>0</v>
      </c>
      <c r="U52">
        <v>20.670328948268189</v>
      </c>
      <c r="V52">
        <v>2.6710079862385321</v>
      </c>
      <c r="W52">
        <v>13.746413523767016</v>
      </c>
      <c r="X52">
        <v>43.698875821105105</v>
      </c>
      <c r="Y52">
        <v>0</v>
      </c>
      <c r="Z52">
        <v>3.8633517613636368</v>
      </c>
      <c r="AA52">
        <v>0</v>
      </c>
      <c r="AB52">
        <v>0</v>
      </c>
      <c r="AC52">
        <v>0</v>
      </c>
      <c r="AD52">
        <v>0</v>
      </c>
      <c r="AE52">
        <v>4.8809872760717079</v>
      </c>
      <c r="AF52">
        <v>2.4825420283975657</v>
      </c>
      <c r="AG52">
        <v>12.780865229600002</v>
      </c>
      <c r="AH52">
        <v>0</v>
      </c>
      <c r="AI52">
        <v>0</v>
      </c>
      <c r="AJ52">
        <v>0</v>
      </c>
      <c r="AK52">
        <v>15.824091230338849</v>
      </c>
      <c r="AL52">
        <v>0</v>
      </c>
      <c r="AM52">
        <v>4.6818098064516134</v>
      </c>
      <c r="AN52">
        <v>0.646451</v>
      </c>
      <c r="AO52">
        <v>0</v>
      </c>
      <c r="AP52">
        <v>0</v>
      </c>
      <c r="AQ52">
        <v>0</v>
      </c>
      <c r="AR52">
        <v>10.464475199999999</v>
      </c>
      <c r="AS52">
        <v>8.3676989727178128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664.37855999787678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4.8298513488197825</v>
      </c>
      <c r="L53">
        <v>386.19907832208708</v>
      </c>
      <c r="M53">
        <v>15.549616541724207</v>
      </c>
      <c r="N53">
        <v>34.992972493160295</v>
      </c>
      <c r="O53">
        <v>0</v>
      </c>
      <c r="P53">
        <v>35.107468471421079</v>
      </c>
      <c r="Q53">
        <v>3.2346700975103735</v>
      </c>
      <c r="R53">
        <v>12.556208934891485</v>
      </c>
      <c r="S53">
        <v>7.8196935639097758</v>
      </c>
      <c r="T53">
        <v>0</v>
      </c>
      <c r="U53">
        <v>20.670328948268189</v>
      </c>
      <c r="V53">
        <v>2.6710079862385321</v>
      </c>
      <c r="W53">
        <v>13.746413523767016</v>
      </c>
      <c r="X53">
        <v>43.698875821105105</v>
      </c>
      <c r="Y53">
        <v>0</v>
      </c>
      <c r="Z53">
        <v>3.8633517613636368</v>
      </c>
      <c r="AA53">
        <v>0</v>
      </c>
      <c r="AB53">
        <v>0</v>
      </c>
      <c r="AC53">
        <v>0</v>
      </c>
      <c r="AD53">
        <v>0</v>
      </c>
      <c r="AE53">
        <v>4.8809872760717079</v>
      </c>
      <c r="AF53">
        <v>2.4825420283975657</v>
      </c>
      <c r="AG53">
        <v>12.780865229600002</v>
      </c>
      <c r="AH53">
        <v>0</v>
      </c>
      <c r="AI53">
        <v>0</v>
      </c>
      <c r="AJ53">
        <v>0</v>
      </c>
      <c r="AK53">
        <v>15.824091230338849</v>
      </c>
      <c r="AL53">
        <v>0</v>
      </c>
      <c r="AM53">
        <v>4.6818098064516134</v>
      </c>
      <c r="AN53">
        <v>0.646451</v>
      </c>
      <c r="AO53">
        <v>0</v>
      </c>
      <c r="AP53">
        <v>0</v>
      </c>
      <c r="AQ53">
        <v>0</v>
      </c>
      <c r="AR53">
        <v>12.09954945</v>
      </c>
      <c r="AS53">
        <v>8.9653914716027376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647.30122530672907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4.8300333508258309</v>
      </c>
      <c r="L54">
        <v>335.99232475716531</v>
      </c>
      <c r="M54">
        <v>15.549616541724207</v>
      </c>
      <c r="N54">
        <v>34.992972493160295</v>
      </c>
      <c r="O54">
        <v>0</v>
      </c>
      <c r="P54">
        <v>35.107468471421079</v>
      </c>
      <c r="Q54">
        <v>3.2361047847769022</v>
      </c>
      <c r="R54">
        <v>12.556208934891485</v>
      </c>
      <c r="S54">
        <v>8.0994030722891548</v>
      </c>
      <c r="T54">
        <v>0</v>
      </c>
      <c r="U54">
        <v>20.670328948268189</v>
      </c>
      <c r="V54">
        <v>2.6710079862385321</v>
      </c>
      <c r="W54">
        <v>13.746413523767016</v>
      </c>
      <c r="X54">
        <v>43.698875821105105</v>
      </c>
      <c r="Y54">
        <v>0</v>
      </c>
      <c r="Z54">
        <v>3.8633517613636368</v>
      </c>
      <c r="AA54">
        <v>0</v>
      </c>
      <c r="AB54">
        <v>0</v>
      </c>
      <c r="AC54">
        <v>0</v>
      </c>
      <c r="AD54">
        <v>0</v>
      </c>
      <c r="AE54">
        <v>4.8809872760717079</v>
      </c>
      <c r="AF54">
        <v>2.4825420283975657</v>
      </c>
      <c r="AG54">
        <v>12.780865229600002</v>
      </c>
      <c r="AH54">
        <v>0</v>
      </c>
      <c r="AI54">
        <v>0</v>
      </c>
      <c r="AJ54">
        <v>0</v>
      </c>
      <c r="AK54">
        <v>15.824091230338849</v>
      </c>
      <c r="AL54">
        <v>0</v>
      </c>
      <c r="AM54">
        <v>4.6818098064516134</v>
      </c>
      <c r="AN54">
        <v>0.646451</v>
      </c>
      <c r="AO54">
        <v>0</v>
      </c>
      <c r="AP54">
        <v>0</v>
      </c>
      <c r="AQ54">
        <v>0</v>
      </c>
      <c r="AR54">
        <v>12.09954945</v>
      </c>
      <c r="AS54">
        <v>8.9653914716027376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597.37579793945906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4.8300333508258309</v>
      </c>
      <c r="L55">
        <v>307.06665352573157</v>
      </c>
      <c r="M55">
        <v>15.549616541724207</v>
      </c>
      <c r="N55">
        <v>34.992972493160295</v>
      </c>
      <c r="O55">
        <v>0</v>
      </c>
      <c r="P55">
        <v>35.107468471421079</v>
      </c>
      <c r="Q55">
        <v>2.8957075239398082</v>
      </c>
      <c r="R55">
        <v>6.9687603423026028</v>
      </c>
      <c r="S55">
        <v>4.6798315199999996</v>
      </c>
      <c r="T55">
        <v>0</v>
      </c>
      <c r="U55">
        <v>20.670328948268189</v>
      </c>
      <c r="V55">
        <v>2.7698243593130778</v>
      </c>
      <c r="W55">
        <v>13.746413523767016</v>
      </c>
      <c r="X55">
        <v>43.698875821105105</v>
      </c>
      <c r="Y55">
        <v>0</v>
      </c>
      <c r="Z55">
        <v>3.8633517613636368</v>
      </c>
      <c r="AA55">
        <v>0</v>
      </c>
      <c r="AB55">
        <v>0</v>
      </c>
      <c r="AC55">
        <v>0</v>
      </c>
      <c r="AD55">
        <v>0</v>
      </c>
      <c r="AE55">
        <v>4.8809872760717079</v>
      </c>
      <c r="AF55">
        <v>2.4825420283975657</v>
      </c>
      <c r="AG55">
        <v>12.780865229600002</v>
      </c>
      <c r="AH55">
        <v>0</v>
      </c>
      <c r="AI55">
        <v>0</v>
      </c>
      <c r="AJ55">
        <v>0</v>
      </c>
      <c r="AK55">
        <v>15.824091230338849</v>
      </c>
      <c r="AL55">
        <v>0</v>
      </c>
      <c r="AM55">
        <v>4.6818098064516134</v>
      </c>
      <c r="AN55">
        <v>0.646451</v>
      </c>
      <c r="AO55">
        <v>0</v>
      </c>
      <c r="AP55">
        <v>0</v>
      </c>
      <c r="AQ55">
        <v>0</v>
      </c>
      <c r="AR55">
        <v>10.464475199999999</v>
      </c>
      <c r="AS55">
        <v>8.9653914716027376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557.5664514253848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4.8300333508258309</v>
      </c>
      <c r="L56">
        <v>307.06665352573157</v>
      </c>
      <c r="M56">
        <v>15.549616541724207</v>
      </c>
      <c r="N56">
        <v>34.992972493160295</v>
      </c>
      <c r="O56">
        <v>0</v>
      </c>
      <c r="P56">
        <v>35.107468471421079</v>
      </c>
      <c r="Q56">
        <v>2.8957075239398082</v>
      </c>
      <c r="R56">
        <v>6.9186049378330363</v>
      </c>
      <c r="S56">
        <v>4.3485423036093422</v>
      </c>
      <c r="T56">
        <v>0</v>
      </c>
      <c r="U56">
        <v>20.670328948268189</v>
      </c>
      <c r="V56">
        <v>2.7698243593130778</v>
      </c>
      <c r="W56">
        <v>13.7475285099889</v>
      </c>
      <c r="X56">
        <v>43.698875821105105</v>
      </c>
      <c r="Y56">
        <v>0</v>
      </c>
      <c r="Z56">
        <v>3.8633517613636368</v>
      </c>
      <c r="AA56">
        <v>0</v>
      </c>
      <c r="AB56">
        <v>0</v>
      </c>
      <c r="AC56">
        <v>0</v>
      </c>
      <c r="AD56">
        <v>0</v>
      </c>
      <c r="AE56">
        <v>4.8809872760717079</v>
      </c>
      <c r="AF56">
        <v>2.4825420283975657</v>
      </c>
      <c r="AG56">
        <v>12.780865229600002</v>
      </c>
      <c r="AH56">
        <v>0</v>
      </c>
      <c r="AI56">
        <v>0</v>
      </c>
      <c r="AJ56">
        <v>0</v>
      </c>
      <c r="AK56">
        <v>15.824091230338849</v>
      </c>
      <c r="AL56">
        <v>0</v>
      </c>
      <c r="AM56">
        <v>4.6818098064516134</v>
      </c>
      <c r="AN56">
        <v>0.646451</v>
      </c>
      <c r="AO56">
        <v>0</v>
      </c>
      <c r="AP56">
        <v>0</v>
      </c>
      <c r="AQ56">
        <v>0</v>
      </c>
      <c r="AR56">
        <v>10.464475199999999</v>
      </c>
      <c r="AS56">
        <v>8.9653914716027376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557.18612179074648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4.8300333508258309</v>
      </c>
      <c r="L57">
        <v>307.06665352573157</v>
      </c>
      <c r="M57">
        <v>15.549616541724207</v>
      </c>
      <c r="N57">
        <v>34.992972493160295</v>
      </c>
      <c r="O57">
        <v>0</v>
      </c>
      <c r="P57">
        <v>35.107468471421079</v>
      </c>
      <c r="Q57">
        <v>2.8957075239398082</v>
      </c>
      <c r="R57">
        <v>6.9186049378330363</v>
      </c>
      <c r="S57">
        <v>4.3485423036093422</v>
      </c>
      <c r="T57">
        <v>0</v>
      </c>
      <c r="U57">
        <v>20.670328948268189</v>
      </c>
      <c r="V57">
        <v>2.7698243593130778</v>
      </c>
      <c r="W57">
        <v>13.7475285099889</v>
      </c>
      <c r="X57">
        <v>43.697348038206563</v>
      </c>
      <c r="Y57">
        <v>0</v>
      </c>
      <c r="Z57">
        <v>3.8633517613636368</v>
      </c>
      <c r="AA57">
        <v>0</v>
      </c>
      <c r="AB57">
        <v>0</v>
      </c>
      <c r="AC57">
        <v>0</v>
      </c>
      <c r="AD57">
        <v>0</v>
      </c>
      <c r="AE57">
        <v>4.8809872760717079</v>
      </c>
      <c r="AF57">
        <v>2.4825420283975657</v>
      </c>
      <c r="AG57">
        <v>12.780865229600002</v>
      </c>
      <c r="AH57">
        <v>0</v>
      </c>
      <c r="AI57">
        <v>0</v>
      </c>
      <c r="AJ57">
        <v>0</v>
      </c>
      <c r="AK57">
        <v>15.824091230338849</v>
      </c>
      <c r="AL57">
        <v>0</v>
      </c>
      <c r="AM57">
        <v>4.6818098064516134</v>
      </c>
      <c r="AN57">
        <v>0.646451</v>
      </c>
      <c r="AO57">
        <v>0</v>
      </c>
      <c r="AP57">
        <v>0</v>
      </c>
      <c r="AQ57">
        <v>0</v>
      </c>
      <c r="AR57">
        <v>10.464475199999999</v>
      </c>
      <c r="AS57">
        <v>8.9653914716027376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557.18459400784798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4.8300333508258309</v>
      </c>
      <c r="L58">
        <v>307.06665352573157</v>
      </c>
      <c r="M58">
        <v>15.549616541724207</v>
      </c>
      <c r="N58">
        <v>34.992972493160295</v>
      </c>
      <c r="O58">
        <v>0</v>
      </c>
      <c r="P58">
        <v>35.107468471421079</v>
      </c>
      <c r="Q58">
        <v>2.8957075239398082</v>
      </c>
      <c r="R58">
        <v>6.9186049378330363</v>
      </c>
      <c r="S58">
        <v>4.3485423036093422</v>
      </c>
      <c r="T58">
        <v>0</v>
      </c>
      <c r="U58">
        <v>20.670328948268189</v>
      </c>
      <c r="V58">
        <v>2.7698243593130778</v>
      </c>
      <c r="W58">
        <v>13.7475285099889</v>
      </c>
      <c r="X58">
        <v>43.697348038206563</v>
      </c>
      <c r="Y58">
        <v>0</v>
      </c>
      <c r="Z58">
        <v>3.8633517613636368</v>
      </c>
      <c r="AA58">
        <v>0</v>
      </c>
      <c r="AB58">
        <v>0</v>
      </c>
      <c r="AC58">
        <v>0</v>
      </c>
      <c r="AD58">
        <v>0</v>
      </c>
      <c r="AE58">
        <v>4.8809872760717079</v>
      </c>
      <c r="AF58">
        <v>2.4825420283975657</v>
      </c>
      <c r="AG58">
        <v>12.780865229600002</v>
      </c>
      <c r="AH58">
        <v>0</v>
      </c>
      <c r="AI58">
        <v>0</v>
      </c>
      <c r="AJ58">
        <v>0</v>
      </c>
      <c r="AK58">
        <v>15.824091230338849</v>
      </c>
      <c r="AL58">
        <v>0</v>
      </c>
      <c r="AM58">
        <v>4.6818098064516134</v>
      </c>
      <c r="AN58">
        <v>0.646451</v>
      </c>
      <c r="AO58">
        <v>0</v>
      </c>
      <c r="AP58">
        <v>0</v>
      </c>
      <c r="AQ58">
        <v>0</v>
      </c>
      <c r="AR58">
        <v>10.464475199999999</v>
      </c>
      <c r="AS58">
        <v>8.9653914716027376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557.18459400784798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4.8300333508258309</v>
      </c>
      <c r="L59">
        <v>307.06665352573157</v>
      </c>
      <c r="M59">
        <v>15.549616541724207</v>
      </c>
      <c r="N59">
        <v>34.992972493160295</v>
      </c>
      <c r="O59">
        <v>0</v>
      </c>
      <c r="P59">
        <v>35.107468471421079</v>
      </c>
      <c r="Q59">
        <v>3.2361047847769022</v>
      </c>
      <c r="R59">
        <v>12.559436824339008</v>
      </c>
      <c r="S59">
        <v>7.8189718477272718</v>
      </c>
      <c r="T59">
        <v>0</v>
      </c>
      <c r="U59">
        <v>20.670328948268189</v>
      </c>
      <c r="V59">
        <v>2.7698243593130778</v>
      </c>
      <c r="W59">
        <v>13.7475285099889</v>
      </c>
      <c r="X59">
        <v>43.697348038206563</v>
      </c>
      <c r="Y59">
        <v>0</v>
      </c>
      <c r="Z59">
        <v>1.9316757272727272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2.4825420283975657</v>
      </c>
      <c r="AG59">
        <v>12.780865229600002</v>
      </c>
      <c r="AH59">
        <v>0</v>
      </c>
      <c r="AI59">
        <v>0</v>
      </c>
      <c r="AJ59">
        <v>0</v>
      </c>
      <c r="AK59">
        <v>15.824091230338849</v>
      </c>
      <c r="AL59">
        <v>0</v>
      </c>
      <c r="AM59">
        <v>4.6818098064516134</v>
      </c>
      <c r="AN59">
        <v>0.646451</v>
      </c>
      <c r="AO59">
        <v>0</v>
      </c>
      <c r="AP59">
        <v>0</v>
      </c>
      <c r="AQ59">
        <v>0</v>
      </c>
      <c r="AR59">
        <v>10.464475199999999</v>
      </c>
      <c r="AS59">
        <v>8.9653914716027376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559.82358938914626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4.8300333508258309</v>
      </c>
      <c r="L60">
        <v>307.06665352573157</v>
      </c>
      <c r="M60">
        <v>15.549616541724207</v>
      </c>
      <c r="N60">
        <v>34.992972493160295</v>
      </c>
      <c r="O60">
        <v>0</v>
      </c>
      <c r="P60">
        <v>35.107468471421079</v>
      </c>
      <c r="Q60">
        <v>3.2361047847769022</v>
      </c>
      <c r="R60">
        <v>12.559436824339008</v>
      </c>
      <c r="S60">
        <v>7.8189718477272718</v>
      </c>
      <c r="T60">
        <v>0</v>
      </c>
      <c r="U60">
        <v>20.670328948268189</v>
      </c>
      <c r="V60">
        <v>2.7698243593130778</v>
      </c>
      <c r="W60">
        <v>13.7475285099889</v>
      </c>
      <c r="X60">
        <v>43.697348038206563</v>
      </c>
      <c r="Y60">
        <v>0</v>
      </c>
      <c r="Z60">
        <v>1.9316757272727272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2.4825420283975657</v>
      </c>
      <c r="AG60">
        <v>12.780865229600002</v>
      </c>
      <c r="AH60">
        <v>0</v>
      </c>
      <c r="AI60">
        <v>0</v>
      </c>
      <c r="AJ60">
        <v>0</v>
      </c>
      <c r="AK60">
        <v>15.824091230338849</v>
      </c>
      <c r="AL60">
        <v>0</v>
      </c>
      <c r="AM60">
        <v>4.6818098064516134</v>
      </c>
      <c r="AN60">
        <v>0.646451</v>
      </c>
      <c r="AO60">
        <v>0</v>
      </c>
      <c r="AP60">
        <v>0</v>
      </c>
      <c r="AQ60">
        <v>0</v>
      </c>
      <c r="AR60">
        <v>10.464475199999999</v>
      </c>
      <c r="AS60">
        <v>8.9653914716027376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559.82358938914626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4.8300333508258309</v>
      </c>
      <c r="L61">
        <v>307.06665352573157</v>
      </c>
      <c r="M61">
        <v>15.549616541724207</v>
      </c>
      <c r="N61">
        <v>34.992972493160295</v>
      </c>
      <c r="O61">
        <v>0</v>
      </c>
      <c r="P61">
        <v>35.107468471421079</v>
      </c>
      <c r="Q61">
        <v>3.2361047847769022</v>
      </c>
      <c r="R61">
        <v>12.559436824339008</v>
      </c>
      <c r="S61">
        <v>7.8189718477272718</v>
      </c>
      <c r="T61">
        <v>0</v>
      </c>
      <c r="U61">
        <v>20.670328948268189</v>
      </c>
      <c r="V61">
        <v>2.7698243593130778</v>
      </c>
      <c r="W61">
        <v>13.746413523767016</v>
      </c>
      <c r="X61">
        <v>43.698875821105105</v>
      </c>
      <c r="Y61">
        <v>0</v>
      </c>
      <c r="Z61">
        <v>1.9316757272727272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2.4825420283975657</v>
      </c>
      <c r="AG61">
        <v>12.780865229600002</v>
      </c>
      <c r="AH61">
        <v>0</v>
      </c>
      <c r="AI61">
        <v>0</v>
      </c>
      <c r="AJ61">
        <v>0</v>
      </c>
      <c r="AK61">
        <v>15.824091230338849</v>
      </c>
      <c r="AL61">
        <v>0</v>
      </c>
      <c r="AM61">
        <v>4.6818098064516134</v>
      </c>
      <c r="AN61">
        <v>0.646451</v>
      </c>
      <c r="AO61">
        <v>0</v>
      </c>
      <c r="AP61">
        <v>0</v>
      </c>
      <c r="AQ61">
        <v>0</v>
      </c>
      <c r="AR61">
        <v>10.464475199999999</v>
      </c>
      <c r="AS61">
        <v>8.9653914716027376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559.82400218582291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4.8300333508258309</v>
      </c>
      <c r="L62">
        <v>307.06665352573157</v>
      </c>
      <c r="M62">
        <v>15.549616541724207</v>
      </c>
      <c r="N62">
        <v>34.992972493160295</v>
      </c>
      <c r="O62">
        <v>0</v>
      </c>
      <c r="P62">
        <v>35.107468471421079</v>
      </c>
      <c r="Q62">
        <v>3.2361047847769022</v>
      </c>
      <c r="R62">
        <v>12.559436824339008</v>
      </c>
      <c r="S62">
        <v>7.8189718477272718</v>
      </c>
      <c r="T62">
        <v>0</v>
      </c>
      <c r="U62">
        <v>20.670328948268189</v>
      </c>
      <c r="V62">
        <v>2.7698243593130778</v>
      </c>
      <c r="W62">
        <v>13.746413523767016</v>
      </c>
      <c r="X62">
        <v>43.698875821105105</v>
      </c>
      <c r="Y62">
        <v>0</v>
      </c>
      <c r="Z62">
        <v>1.9316757272727272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2.4825420283975657</v>
      </c>
      <c r="AG62">
        <v>12.780865229600002</v>
      </c>
      <c r="AH62">
        <v>0</v>
      </c>
      <c r="AI62">
        <v>0</v>
      </c>
      <c r="AJ62">
        <v>0</v>
      </c>
      <c r="AK62">
        <v>15.824091230338849</v>
      </c>
      <c r="AL62">
        <v>0</v>
      </c>
      <c r="AM62">
        <v>4.6818098064516134</v>
      </c>
      <c r="AN62">
        <v>0.646451</v>
      </c>
      <c r="AO62">
        <v>0</v>
      </c>
      <c r="AP62">
        <v>0</v>
      </c>
      <c r="AQ62">
        <v>3.7139600384126976</v>
      </c>
      <c r="AR62">
        <v>10.464475199999999</v>
      </c>
      <c r="AS62">
        <v>8.9653914716027376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563.53796222423557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4.8300333508258309</v>
      </c>
      <c r="L63">
        <v>345.64784770256597</v>
      </c>
      <c r="M63">
        <v>15.549616541724207</v>
      </c>
      <c r="N63">
        <v>34.992972493160295</v>
      </c>
      <c r="O63">
        <v>0</v>
      </c>
      <c r="P63">
        <v>35.107468471421079</v>
      </c>
      <c r="Q63">
        <v>3.2361047847769022</v>
      </c>
      <c r="R63">
        <v>12.559436824339008</v>
      </c>
      <c r="S63">
        <v>7.8189718477272718</v>
      </c>
      <c r="T63">
        <v>0</v>
      </c>
      <c r="U63">
        <v>20.670328948268189</v>
      </c>
      <c r="V63">
        <v>2.7698243593130778</v>
      </c>
      <c r="W63">
        <v>13.746413523767016</v>
      </c>
      <c r="X63">
        <v>43.698875821105105</v>
      </c>
      <c r="Y63">
        <v>0</v>
      </c>
      <c r="Z63">
        <v>1.9316757272727272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2.4825420283975657</v>
      </c>
      <c r="AG63">
        <v>12.780865229600002</v>
      </c>
      <c r="AH63">
        <v>0</v>
      </c>
      <c r="AI63">
        <v>0</v>
      </c>
      <c r="AJ63">
        <v>0</v>
      </c>
      <c r="AK63">
        <v>15.824091230338849</v>
      </c>
      <c r="AL63">
        <v>0</v>
      </c>
      <c r="AM63">
        <v>4.6818098064516134</v>
      </c>
      <c r="AN63">
        <v>0.646451</v>
      </c>
      <c r="AO63">
        <v>0</v>
      </c>
      <c r="AP63">
        <v>0</v>
      </c>
      <c r="AQ63">
        <v>7.427919769999999</v>
      </c>
      <c r="AR63">
        <v>10.464475199999999</v>
      </c>
      <c r="AS63">
        <v>8.9653914716027376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605.83311613265732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4.8300333508258309</v>
      </c>
      <c r="L64">
        <v>345.64784770256597</v>
      </c>
      <c r="M64">
        <v>15.549616541724207</v>
      </c>
      <c r="N64">
        <v>34.992972493160295</v>
      </c>
      <c r="O64">
        <v>0</v>
      </c>
      <c r="P64">
        <v>35.107468471421079</v>
      </c>
      <c r="Q64">
        <v>3.2361047847769022</v>
      </c>
      <c r="R64">
        <v>12.559436824339008</v>
      </c>
      <c r="S64">
        <v>7.8189718477272718</v>
      </c>
      <c r="T64">
        <v>0</v>
      </c>
      <c r="U64">
        <v>20.670328948268189</v>
      </c>
      <c r="V64">
        <v>2.7698243593130778</v>
      </c>
      <c r="W64">
        <v>13.746413523767016</v>
      </c>
      <c r="X64">
        <v>43.698875821105105</v>
      </c>
      <c r="Y64">
        <v>0</v>
      </c>
      <c r="Z64">
        <v>1.9316757272727272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2.4825420283975657</v>
      </c>
      <c r="AG64">
        <v>12.780865229600002</v>
      </c>
      <c r="AH64">
        <v>0</v>
      </c>
      <c r="AI64">
        <v>0</v>
      </c>
      <c r="AJ64">
        <v>0</v>
      </c>
      <c r="AK64">
        <v>15.824091230338849</v>
      </c>
      <c r="AL64">
        <v>0</v>
      </c>
      <c r="AM64">
        <v>4.6818098064516134</v>
      </c>
      <c r="AN64">
        <v>0.646451</v>
      </c>
      <c r="AO64">
        <v>0</v>
      </c>
      <c r="AP64">
        <v>0</v>
      </c>
      <c r="AQ64">
        <v>7.427919769999999</v>
      </c>
      <c r="AR64">
        <v>10.464475199999999</v>
      </c>
      <c r="AS64">
        <v>8.9653914716027376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605.83311613265732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4.8300333508258309</v>
      </c>
      <c r="L65">
        <v>366.88873694641853</v>
      </c>
      <c r="M65">
        <v>15.549616541724207</v>
      </c>
      <c r="N65">
        <v>34.992972493160295</v>
      </c>
      <c r="O65">
        <v>0</v>
      </c>
      <c r="P65">
        <v>35.107468471421079</v>
      </c>
      <c r="Q65">
        <v>3.2361047847769022</v>
      </c>
      <c r="R65">
        <v>12.559436824339008</v>
      </c>
      <c r="S65">
        <v>7.8189718477272718</v>
      </c>
      <c r="T65">
        <v>0</v>
      </c>
      <c r="U65">
        <v>20.670328948268189</v>
      </c>
      <c r="V65">
        <v>2.7698243593130778</v>
      </c>
      <c r="W65">
        <v>13.746413523767016</v>
      </c>
      <c r="X65">
        <v>43.698875821105105</v>
      </c>
      <c r="Y65">
        <v>0</v>
      </c>
      <c r="Z65">
        <v>1.9316757272727272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2.4825420283975657</v>
      </c>
      <c r="AG65">
        <v>12.780865229600002</v>
      </c>
      <c r="AH65">
        <v>0</v>
      </c>
      <c r="AI65">
        <v>0</v>
      </c>
      <c r="AJ65">
        <v>0</v>
      </c>
      <c r="AK65">
        <v>15.824091230338849</v>
      </c>
      <c r="AL65">
        <v>0</v>
      </c>
      <c r="AM65">
        <v>4.6818098064516134</v>
      </c>
      <c r="AN65">
        <v>0.646451</v>
      </c>
      <c r="AO65">
        <v>0</v>
      </c>
      <c r="AP65">
        <v>0</v>
      </c>
      <c r="AQ65">
        <v>7.427919769999999</v>
      </c>
      <c r="AR65">
        <v>10.464475199999999</v>
      </c>
      <c r="AS65">
        <v>7.9692370000000015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626.07785090490722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4.8300333508258309</v>
      </c>
      <c r="L66">
        <v>366.88873694641853</v>
      </c>
      <c r="M66">
        <v>15.549616541724207</v>
      </c>
      <c r="N66">
        <v>34.992972493160295</v>
      </c>
      <c r="O66">
        <v>0</v>
      </c>
      <c r="P66">
        <v>35.107468471421079</v>
      </c>
      <c r="Q66">
        <v>3.2361047847769022</v>
      </c>
      <c r="R66">
        <v>12.559436824339008</v>
      </c>
      <c r="S66">
        <v>7.8189718477272718</v>
      </c>
      <c r="T66">
        <v>0</v>
      </c>
      <c r="U66">
        <v>20.670328948268189</v>
      </c>
      <c r="V66">
        <v>2.7698243593130778</v>
      </c>
      <c r="W66">
        <v>13.746413523767016</v>
      </c>
      <c r="X66">
        <v>43.698875821105105</v>
      </c>
      <c r="Y66">
        <v>0</v>
      </c>
      <c r="Z66">
        <v>1.9316757272727272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2.4825420283975657</v>
      </c>
      <c r="AG66">
        <v>12.780865229600002</v>
      </c>
      <c r="AH66">
        <v>6.9287543543400218</v>
      </c>
      <c r="AI66">
        <v>0</v>
      </c>
      <c r="AJ66">
        <v>0</v>
      </c>
      <c r="AK66">
        <v>15.824091230338849</v>
      </c>
      <c r="AL66">
        <v>0</v>
      </c>
      <c r="AM66">
        <v>4.6818098064516134</v>
      </c>
      <c r="AN66">
        <v>0.646451</v>
      </c>
      <c r="AO66">
        <v>0</v>
      </c>
      <c r="AP66">
        <v>0</v>
      </c>
      <c r="AQ66">
        <v>7.427919769999999</v>
      </c>
      <c r="AR66">
        <v>10.464475199999999</v>
      </c>
      <c r="AS66">
        <v>7.9692370000000015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633.00660525924729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4.8300103373284369</v>
      </c>
      <c r="L67">
        <v>376.54325601460414</v>
      </c>
      <c r="M67">
        <v>15.549616541724207</v>
      </c>
      <c r="N67">
        <v>34.992972493160295</v>
      </c>
      <c r="O67">
        <v>0</v>
      </c>
      <c r="P67">
        <v>35.107468471421079</v>
      </c>
      <c r="Q67">
        <v>3.2361047847769022</v>
      </c>
      <c r="R67">
        <v>12.556208934891485</v>
      </c>
      <c r="S67">
        <v>7.8189718477272718</v>
      </c>
      <c r="T67">
        <v>0</v>
      </c>
      <c r="U67">
        <v>20.670328948268189</v>
      </c>
      <c r="V67">
        <v>2.6710079862385321</v>
      </c>
      <c r="W67">
        <v>13.746413523767016</v>
      </c>
      <c r="X67">
        <v>43.698875821105105</v>
      </c>
      <c r="Y67">
        <v>0</v>
      </c>
      <c r="Z67">
        <v>1.9316757272727272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2.4825420283975657</v>
      </c>
      <c r="AG67">
        <v>12.780865229600002</v>
      </c>
      <c r="AH67">
        <v>6.9287543543400218</v>
      </c>
      <c r="AI67">
        <v>0</v>
      </c>
      <c r="AJ67">
        <v>0</v>
      </c>
      <c r="AK67">
        <v>15.824091230338849</v>
      </c>
      <c r="AL67">
        <v>0</v>
      </c>
      <c r="AM67">
        <v>4.6818098064516134</v>
      </c>
      <c r="AN67">
        <v>0.646451</v>
      </c>
      <c r="AO67">
        <v>0</v>
      </c>
      <c r="AP67">
        <v>0</v>
      </c>
      <c r="AQ67">
        <v>7.427919769999999</v>
      </c>
      <c r="AR67">
        <v>10.464475199999999</v>
      </c>
      <c r="AS67">
        <v>7.9692370000000015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642.55905705141333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4.8300103373284369</v>
      </c>
      <c r="L68">
        <v>386.19907832208708</v>
      </c>
      <c r="M68">
        <v>15.549616541724207</v>
      </c>
      <c r="N68">
        <v>34.992972493160295</v>
      </c>
      <c r="O68">
        <v>0</v>
      </c>
      <c r="P68">
        <v>35.107468471421079</v>
      </c>
      <c r="Q68">
        <v>3.2293492599580715</v>
      </c>
      <c r="R68">
        <v>12.556208934891485</v>
      </c>
      <c r="S68">
        <v>7.3706801895833332</v>
      </c>
      <c r="T68">
        <v>0</v>
      </c>
      <c r="U68">
        <v>20.670328948268189</v>
      </c>
      <c r="V68">
        <v>2.6710079862385321</v>
      </c>
      <c r="W68">
        <v>13.746413523767016</v>
      </c>
      <c r="X68">
        <v>43.698875821105105</v>
      </c>
      <c r="Y68">
        <v>0</v>
      </c>
      <c r="Z68">
        <v>1.9316757272727272</v>
      </c>
      <c r="AA68">
        <v>0</v>
      </c>
      <c r="AB68">
        <v>0</v>
      </c>
      <c r="AC68">
        <v>0</v>
      </c>
      <c r="AD68">
        <v>0</v>
      </c>
      <c r="AE68">
        <v>4.8809872760717079</v>
      </c>
      <c r="AF68">
        <v>2.4825420283975657</v>
      </c>
      <c r="AG68">
        <v>12.780865229600002</v>
      </c>
      <c r="AH68">
        <v>6.9287543543400218</v>
      </c>
      <c r="AI68">
        <v>0</v>
      </c>
      <c r="AJ68">
        <v>0</v>
      </c>
      <c r="AK68">
        <v>15.824091230338849</v>
      </c>
      <c r="AL68">
        <v>0</v>
      </c>
      <c r="AM68">
        <v>4.6818098064516134</v>
      </c>
      <c r="AN68">
        <v>0.646451</v>
      </c>
      <c r="AO68">
        <v>0</v>
      </c>
      <c r="AP68">
        <v>0</v>
      </c>
      <c r="AQ68">
        <v>7.427919769999999</v>
      </c>
      <c r="AR68">
        <v>10.464475199999999</v>
      </c>
      <c r="AS68">
        <v>7.9692370000000015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656.6408194520053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4.829816985373987</v>
      </c>
      <c r="L69">
        <v>395.85355237578455</v>
      </c>
      <c r="M69">
        <v>15.549616541724207</v>
      </c>
      <c r="N69">
        <v>34.992972493160295</v>
      </c>
      <c r="O69">
        <v>0</v>
      </c>
      <c r="P69">
        <v>35.107468471421079</v>
      </c>
      <c r="Q69">
        <v>3.2346700975103735</v>
      </c>
      <c r="R69">
        <v>12.556208934891485</v>
      </c>
      <c r="S69">
        <v>7.8196935639097758</v>
      </c>
      <c r="T69">
        <v>0</v>
      </c>
      <c r="U69">
        <v>21.339763836515242</v>
      </c>
      <c r="V69">
        <v>2.6710079862385321</v>
      </c>
      <c r="W69">
        <v>13.746413523767016</v>
      </c>
      <c r="X69">
        <v>43.698875821105105</v>
      </c>
      <c r="Y69">
        <v>0</v>
      </c>
      <c r="Z69">
        <v>1.9316757272727272</v>
      </c>
      <c r="AA69">
        <v>0</v>
      </c>
      <c r="AB69">
        <v>0</v>
      </c>
      <c r="AC69">
        <v>0</v>
      </c>
      <c r="AD69">
        <v>0</v>
      </c>
      <c r="AE69">
        <v>4.8809872760717079</v>
      </c>
      <c r="AF69">
        <v>2.4825420283975657</v>
      </c>
      <c r="AG69">
        <v>12.780865229600002</v>
      </c>
      <c r="AH69">
        <v>13.857508708680044</v>
      </c>
      <c r="AI69">
        <v>0</v>
      </c>
      <c r="AJ69">
        <v>0</v>
      </c>
      <c r="AK69">
        <v>15.824091230338849</v>
      </c>
      <c r="AL69">
        <v>0</v>
      </c>
      <c r="AM69">
        <v>4.6818098064516134</v>
      </c>
      <c r="AN69">
        <v>0.646451</v>
      </c>
      <c r="AO69">
        <v>0</v>
      </c>
      <c r="AP69">
        <v>0</v>
      </c>
      <c r="AQ69">
        <v>7.427919769999999</v>
      </c>
      <c r="AR69">
        <v>10.464475199999999</v>
      </c>
      <c r="AS69">
        <v>7.9692370000000015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674.34762360821423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4.8300165649221496</v>
      </c>
      <c r="L70">
        <v>415.16352232416182</v>
      </c>
      <c r="M70">
        <v>15.549616541724207</v>
      </c>
      <c r="N70">
        <v>34.992972493160295</v>
      </c>
      <c r="O70">
        <v>0</v>
      </c>
      <c r="P70">
        <v>35.107468471421079</v>
      </c>
      <c r="Q70">
        <v>3.2346700975103735</v>
      </c>
      <c r="R70">
        <v>12.556208934891485</v>
      </c>
      <c r="S70">
        <v>7.8196935639097758</v>
      </c>
      <c r="T70">
        <v>0</v>
      </c>
      <c r="U70">
        <v>22.171151622987107</v>
      </c>
      <c r="V70">
        <v>2.6710079862385321</v>
      </c>
      <c r="W70">
        <v>13.746413523767016</v>
      </c>
      <c r="X70">
        <v>43.698875821105105</v>
      </c>
      <c r="Y70">
        <v>0</v>
      </c>
      <c r="Z70">
        <v>1.9316757272727272</v>
      </c>
      <c r="AA70">
        <v>4.1609728434599154</v>
      </c>
      <c r="AB70">
        <v>0.98722382670667641</v>
      </c>
      <c r="AC70">
        <v>0</v>
      </c>
      <c r="AD70">
        <v>0</v>
      </c>
      <c r="AE70">
        <v>4.8809872760717079</v>
      </c>
      <c r="AF70">
        <v>2.4825420283975657</v>
      </c>
      <c r="AG70">
        <v>12.780865229600002</v>
      </c>
      <c r="AH70">
        <v>13.857508708680044</v>
      </c>
      <c r="AI70">
        <v>0</v>
      </c>
      <c r="AJ70">
        <v>0</v>
      </c>
      <c r="AK70">
        <v>15.824091230338849</v>
      </c>
      <c r="AL70">
        <v>0</v>
      </c>
      <c r="AM70">
        <v>4.6818098064516134</v>
      </c>
      <c r="AN70">
        <v>0.646451</v>
      </c>
      <c r="AO70">
        <v>0</v>
      </c>
      <c r="AP70">
        <v>0</v>
      </c>
      <c r="AQ70">
        <v>11.141879501587301</v>
      </c>
      <c r="AR70">
        <v>10.464475199999999</v>
      </c>
      <c r="AS70">
        <v>7.9692370000000015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703.35133732436532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4.829868356500409</v>
      </c>
      <c r="L71">
        <v>434.47349469883346</v>
      </c>
      <c r="M71">
        <v>15.549616541724207</v>
      </c>
      <c r="N71">
        <v>34.992972493160295</v>
      </c>
      <c r="O71">
        <v>0</v>
      </c>
      <c r="P71">
        <v>35.107468471421079</v>
      </c>
      <c r="Q71">
        <v>3.2346700975103735</v>
      </c>
      <c r="R71">
        <v>12.556208934891485</v>
      </c>
      <c r="S71">
        <v>7.8196935639097758</v>
      </c>
      <c r="T71">
        <v>0</v>
      </c>
      <c r="U71">
        <v>22.729382534395246</v>
      </c>
      <c r="V71">
        <v>2.6710079862385321</v>
      </c>
      <c r="W71">
        <v>13.746413523767016</v>
      </c>
      <c r="X71">
        <v>43.698875821105105</v>
      </c>
      <c r="Y71">
        <v>0</v>
      </c>
      <c r="Z71">
        <v>1.9316757272727272</v>
      </c>
      <c r="AA71">
        <v>8.3219456869198307</v>
      </c>
      <c r="AB71">
        <v>3.9015083765941476</v>
      </c>
      <c r="AC71">
        <v>0</v>
      </c>
      <c r="AD71">
        <v>0</v>
      </c>
      <c r="AE71">
        <v>4.8809872760717079</v>
      </c>
      <c r="AF71">
        <v>2.4825420283975657</v>
      </c>
      <c r="AG71">
        <v>12.780865229600002</v>
      </c>
      <c r="AH71">
        <v>20.786263063020066</v>
      </c>
      <c r="AI71">
        <v>0</v>
      </c>
      <c r="AJ71">
        <v>0</v>
      </c>
      <c r="AK71">
        <v>15.824091230338849</v>
      </c>
      <c r="AL71">
        <v>0</v>
      </c>
      <c r="AM71">
        <v>4.6818098064516134</v>
      </c>
      <c r="AN71">
        <v>0.646451</v>
      </c>
      <c r="AO71">
        <v>0</v>
      </c>
      <c r="AP71">
        <v>0</v>
      </c>
      <c r="AQ71">
        <v>11.141879501587301</v>
      </c>
      <c r="AR71">
        <v>10.464475199999999</v>
      </c>
      <c r="AS71">
        <v>7.9692370000000015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737.22340414971075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4.8298659232315497</v>
      </c>
      <c r="L72">
        <v>444.1289310846721</v>
      </c>
      <c r="M72">
        <v>15.549616541724207</v>
      </c>
      <c r="N72">
        <v>34.992972493160295</v>
      </c>
      <c r="O72">
        <v>0</v>
      </c>
      <c r="P72">
        <v>35.107468471421079</v>
      </c>
      <c r="Q72">
        <v>3.2346700975103735</v>
      </c>
      <c r="R72">
        <v>12.556208934891485</v>
      </c>
      <c r="S72">
        <v>7.8196935639097758</v>
      </c>
      <c r="T72">
        <v>0</v>
      </c>
      <c r="U72">
        <v>23.129206049188159</v>
      </c>
      <c r="V72">
        <v>2.6710079862385321</v>
      </c>
      <c r="W72">
        <v>13.746413523767016</v>
      </c>
      <c r="X72">
        <v>43.698875821105105</v>
      </c>
      <c r="Y72">
        <v>0</v>
      </c>
      <c r="Z72">
        <v>1.9316757272727272</v>
      </c>
      <c r="AA72">
        <v>12.482918530379745</v>
      </c>
      <c r="AB72">
        <v>3.9015083765941476</v>
      </c>
      <c r="AC72">
        <v>2.8668786072718704</v>
      </c>
      <c r="AD72">
        <v>0</v>
      </c>
      <c r="AE72">
        <v>4.8809872760717079</v>
      </c>
      <c r="AF72">
        <v>2.4825420283975657</v>
      </c>
      <c r="AG72">
        <v>12.780865229600002</v>
      </c>
      <c r="AH72">
        <v>20.786263063020066</v>
      </c>
      <c r="AI72">
        <v>0</v>
      </c>
      <c r="AJ72">
        <v>0</v>
      </c>
      <c r="AK72">
        <v>15.824091230338849</v>
      </c>
      <c r="AL72">
        <v>0</v>
      </c>
      <c r="AM72">
        <v>4.6818098064516134</v>
      </c>
      <c r="AN72">
        <v>0.646451</v>
      </c>
      <c r="AO72">
        <v>0</v>
      </c>
      <c r="AP72">
        <v>0</v>
      </c>
      <c r="AQ72">
        <v>11.141879501587301</v>
      </c>
      <c r="AR72">
        <v>10.464475199999999</v>
      </c>
      <c r="AS72">
        <v>7.9692370000000015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754.30651306780521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4.8298816984201967</v>
      </c>
      <c r="L73">
        <v>444.1289310846721</v>
      </c>
      <c r="M73">
        <v>15.549616541724207</v>
      </c>
      <c r="N73">
        <v>34.992972493160295</v>
      </c>
      <c r="O73">
        <v>0</v>
      </c>
      <c r="P73">
        <v>35.107468471421079</v>
      </c>
      <c r="Q73">
        <v>3.2346700975103735</v>
      </c>
      <c r="R73">
        <v>12.556208934891485</v>
      </c>
      <c r="S73">
        <v>7.8196935639097758</v>
      </c>
      <c r="T73">
        <v>0</v>
      </c>
      <c r="U73">
        <v>23.529643334220072</v>
      </c>
      <c r="V73">
        <v>2.6710079862385321</v>
      </c>
      <c r="W73">
        <v>13.746413523767016</v>
      </c>
      <c r="X73">
        <v>43.698875821105105</v>
      </c>
      <c r="Y73">
        <v>0</v>
      </c>
      <c r="Z73">
        <v>1.9316757272727272</v>
      </c>
      <c r="AA73">
        <v>12.482918530379745</v>
      </c>
      <c r="AB73">
        <v>7.803016446361589</v>
      </c>
      <c r="AC73">
        <v>5.7337569077273454</v>
      </c>
      <c r="AD73">
        <v>2.3479028999999998</v>
      </c>
      <c r="AE73">
        <v>4.8809872760717079</v>
      </c>
      <c r="AF73">
        <v>4.9650837499999998</v>
      </c>
      <c r="AG73">
        <v>12.780865229600002</v>
      </c>
      <c r="AH73">
        <v>27.715017417360087</v>
      </c>
      <c r="AI73">
        <v>0</v>
      </c>
      <c r="AJ73">
        <v>0</v>
      </c>
      <c r="AK73">
        <v>15.824091230338849</v>
      </c>
      <c r="AL73">
        <v>0</v>
      </c>
      <c r="AM73">
        <v>4.6818098064516134</v>
      </c>
      <c r="AN73">
        <v>0.646451</v>
      </c>
      <c r="AO73">
        <v>0</v>
      </c>
      <c r="AP73">
        <v>0</v>
      </c>
      <c r="AQ73">
        <v>11.141879501587301</v>
      </c>
      <c r="AR73">
        <v>10.464475199999999</v>
      </c>
      <c r="AS73">
        <v>7.1723133613589063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772.43762783554985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4.8300329712972987</v>
      </c>
      <c r="L74">
        <v>444.1289310846721</v>
      </c>
      <c r="M74">
        <v>15.549616541724207</v>
      </c>
      <c r="N74">
        <v>34.992972493160295</v>
      </c>
      <c r="O74">
        <v>0</v>
      </c>
      <c r="P74">
        <v>35.107468471421079</v>
      </c>
      <c r="Q74">
        <v>3.2346700975103735</v>
      </c>
      <c r="R74">
        <v>12.556208934891485</v>
      </c>
      <c r="S74">
        <v>7.8196935639097758</v>
      </c>
      <c r="T74">
        <v>0</v>
      </c>
      <c r="U74">
        <v>23.929466844877549</v>
      </c>
      <c r="V74">
        <v>2.6710079862385321</v>
      </c>
      <c r="W74">
        <v>13.746413523767016</v>
      </c>
      <c r="X74">
        <v>43.698875821105105</v>
      </c>
      <c r="Y74">
        <v>0</v>
      </c>
      <c r="Z74">
        <v>5.7950274886363635</v>
      </c>
      <c r="AA74">
        <v>12.482918530379745</v>
      </c>
      <c r="AB74">
        <v>11.704524822955738</v>
      </c>
      <c r="AC74">
        <v>8.6093113622585218</v>
      </c>
      <c r="AD74">
        <v>5.4001767006813024</v>
      </c>
      <c r="AE74">
        <v>9.761974245362433</v>
      </c>
      <c r="AF74">
        <v>7.4476254716024348</v>
      </c>
      <c r="AG74">
        <v>12.780865229600002</v>
      </c>
      <c r="AH74">
        <v>27.715017417360087</v>
      </c>
      <c r="AI74">
        <v>0</v>
      </c>
      <c r="AJ74">
        <v>0</v>
      </c>
      <c r="AK74">
        <v>15.824091230338849</v>
      </c>
      <c r="AL74">
        <v>0</v>
      </c>
      <c r="AM74">
        <v>4.6818098064516134</v>
      </c>
      <c r="AN74">
        <v>0.646451</v>
      </c>
      <c r="AO74">
        <v>0</v>
      </c>
      <c r="AP74">
        <v>0</v>
      </c>
      <c r="AQ74">
        <v>14.855839539999998</v>
      </c>
      <c r="AR74">
        <v>10.464475199999999</v>
      </c>
      <c r="AS74">
        <v>7.1723133613589063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797.60777974156088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4.8300329712972987</v>
      </c>
      <c r="L75">
        <v>473.09344563950793</v>
      </c>
      <c r="M75">
        <v>15.549616541724207</v>
      </c>
      <c r="N75">
        <v>34.992972493160295</v>
      </c>
      <c r="O75">
        <v>0</v>
      </c>
      <c r="P75">
        <v>35.107468471421079</v>
      </c>
      <c r="Q75">
        <v>3.2346700975103735</v>
      </c>
      <c r="R75">
        <v>12.556208934891485</v>
      </c>
      <c r="S75">
        <v>7.8196935639097758</v>
      </c>
      <c r="T75">
        <v>0</v>
      </c>
      <c r="U75">
        <v>24.329904143015689</v>
      </c>
      <c r="V75">
        <v>2.6710079862385321</v>
      </c>
      <c r="W75">
        <v>13.746413523767016</v>
      </c>
      <c r="X75">
        <v>43.698875821105105</v>
      </c>
      <c r="Y75">
        <v>0</v>
      </c>
      <c r="Z75">
        <v>5.7950274886363635</v>
      </c>
      <c r="AA75">
        <v>12.482918530379745</v>
      </c>
      <c r="AB75">
        <v>11.704524822955738</v>
      </c>
      <c r="AC75">
        <v>8.6093113622585218</v>
      </c>
      <c r="AD75">
        <v>8.1190481441332327</v>
      </c>
      <c r="AE75">
        <v>9.761974245362433</v>
      </c>
      <c r="AF75">
        <v>7.4476254716024348</v>
      </c>
      <c r="AG75">
        <v>12.780865229600002</v>
      </c>
      <c r="AH75">
        <v>27.715017417360087</v>
      </c>
      <c r="AI75">
        <v>0</v>
      </c>
      <c r="AJ75">
        <v>0</v>
      </c>
      <c r="AK75">
        <v>15.824091230338849</v>
      </c>
      <c r="AL75">
        <v>0</v>
      </c>
      <c r="AM75">
        <v>4.6818098064516134</v>
      </c>
      <c r="AN75">
        <v>0.646451</v>
      </c>
      <c r="AO75">
        <v>0</v>
      </c>
      <c r="AP75">
        <v>0</v>
      </c>
      <c r="AQ75">
        <v>14.855839539999998</v>
      </c>
      <c r="AR75">
        <v>10.464475199999999</v>
      </c>
      <c r="AS75">
        <v>7.1723133613589063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829.69160303798674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4.8300329712972987</v>
      </c>
      <c r="L76">
        <v>511.71340340069838</v>
      </c>
      <c r="M76">
        <v>15.549616541724207</v>
      </c>
      <c r="N76">
        <v>34.992972493160295</v>
      </c>
      <c r="O76">
        <v>0</v>
      </c>
      <c r="P76">
        <v>35.107468471421079</v>
      </c>
      <c r="Q76">
        <v>3.2346700975103735</v>
      </c>
      <c r="R76">
        <v>12.259129282282281</v>
      </c>
      <c r="S76">
        <v>7.8196935639097758</v>
      </c>
      <c r="T76">
        <v>0</v>
      </c>
      <c r="U76">
        <v>24.73923999181466</v>
      </c>
      <c r="V76">
        <v>2.6710079862385321</v>
      </c>
      <c r="W76">
        <v>13.746413523767016</v>
      </c>
      <c r="X76">
        <v>43.698875821105105</v>
      </c>
      <c r="Y76">
        <v>0</v>
      </c>
      <c r="Z76">
        <v>5.7950274886363635</v>
      </c>
      <c r="AA76">
        <v>12.482918530379745</v>
      </c>
      <c r="AB76">
        <v>11.704524822955738</v>
      </c>
      <c r="AC76">
        <v>8.6093113622585218</v>
      </c>
      <c r="AD76">
        <v>8.1190481441332327</v>
      </c>
      <c r="AE76">
        <v>9.761974245362433</v>
      </c>
      <c r="AF76">
        <v>7.4476254716024348</v>
      </c>
      <c r="AG76">
        <v>12.780865229600002</v>
      </c>
      <c r="AH76">
        <v>27.715017417360087</v>
      </c>
      <c r="AI76">
        <v>0</v>
      </c>
      <c r="AJ76">
        <v>0</v>
      </c>
      <c r="AK76">
        <v>15.824091230338849</v>
      </c>
      <c r="AL76">
        <v>0</v>
      </c>
      <c r="AM76">
        <v>4.6818098064516134</v>
      </c>
      <c r="AN76">
        <v>0.646451</v>
      </c>
      <c r="AO76">
        <v>0</v>
      </c>
      <c r="AP76">
        <v>0</v>
      </c>
      <c r="AQ76">
        <v>14.855839539999998</v>
      </c>
      <c r="AR76">
        <v>10.464475199999999</v>
      </c>
      <c r="AS76">
        <v>7.1723133613589063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868.42381699536679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8.990066155119683</v>
      </c>
      <c r="L77">
        <v>556.74244061693344</v>
      </c>
      <c r="M77">
        <v>15.549616541724207</v>
      </c>
      <c r="N77">
        <v>34.992972493160295</v>
      </c>
      <c r="O77">
        <v>0</v>
      </c>
      <c r="P77">
        <v>35.107468471421079</v>
      </c>
      <c r="Q77">
        <v>3.2341772005703424</v>
      </c>
      <c r="R77">
        <v>12.556208683927698</v>
      </c>
      <c r="S77">
        <v>7.7595517058125738</v>
      </c>
      <c r="T77">
        <v>0</v>
      </c>
      <c r="U77">
        <v>24.810149417169566</v>
      </c>
      <c r="V77">
        <v>2.6710079862385321</v>
      </c>
      <c r="W77">
        <v>13.746413523767016</v>
      </c>
      <c r="X77">
        <v>43.698875821105105</v>
      </c>
      <c r="Y77">
        <v>0</v>
      </c>
      <c r="Z77">
        <v>5.7950274886363635</v>
      </c>
      <c r="AA77">
        <v>12.482918530379745</v>
      </c>
      <c r="AB77">
        <v>11.704524822955738</v>
      </c>
      <c r="AC77">
        <v>8.6093113622585218</v>
      </c>
      <c r="AD77">
        <v>8.1190481441332327</v>
      </c>
      <c r="AE77">
        <v>9.761974245362433</v>
      </c>
      <c r="AF77">
        <v>7.4476254716024348</v>
      </c>
      <c r="AG77">
        <v>12.780865229600002</v>
      </c>
      <c r="AH77">
        <v>27.715017417360087</v>
      </c>
      <c r="AI77">
        <v>0</v>
      </c>
      <c r="AJ77">
        <v>0</v>
      </c>
      <c r="AK77">
        <v>15.824091230338849</v>
      </c>
      <c r="AL77">
        <v>0</v>
      </c>
      <c r="AM77">
        <v>4.6818098064516134</v>
      </c>
      <c r="AN77">
        <v>0.646451</v>
      </c>
      <c r="AO77">
        <v>0</v>
      </c>
      <c r="AP77">
        <v>0</v>
      </c>
      <c r="AQ77">
        <v>14.855839539999998</v>
      </c>
      <c r="AR77">
        <v>10.464475199999999</v>
      </c>
      <c r="AS77">
        <v>7.1723133613589063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917.92024146738743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8.990066155119683</v>
      </c>
      <c r="L78">
        <v>558.54441350354421</v>
      </c>
      <c r="M78">
        <v>15.549616541724207</v>
      </c>
      <c r="N78">
        <v>34.992972493160295</v>
      </c>
      <c r="O78">
        <v>0</v>
      </c>
      <c r="P78">
        <v>35.107468471421079</v>
      </c>
      <c r="Q78">
        <v>3.2341772005703424</v>
      </c>
      <c r="R78">
        <v>12.556208683927698</v>
      </c>
      <c r="S78">
        <v>7.8198901271585557</v>
      </c>
      <c r="T78">
        <v>0</v>
      </c>
      <c r="U78">
        <v>24.810149417169566</v>
      </c>
      <c r="V78">
        <v>2.6710079862385321</v>
      </c>
      <c r="W78">
        <v>13.746413523767016</v>
      </c>
      <c r="X78">
        <v>43.698875821105105</v>
      </c>
      <c r="Y78">
        <v>0</v>
      </c>
      <c r="Z78">
        <v>5.7950274886363635</v>
      </c>
      <c r="AA78">
        <v>12.482918530379745</v>
      </c>
      <c r="AB78">
        <v>11.704524822955738</v>
      </c>
      <c r="AC78">
        <v>8.6093113622585218</v>
      </c>
      <c r="AD78">
        <v>8.1190481441332327</v>
      </c>
      <c r="AE78">
        <v>9.761974245362433</v>
      </c>
      <c r="AF78">
        <v>7.4476254716024348</v>
      </c>
      <c r="AG78">
        <v>12.780865229600002</v>
      </c>
      <c r="AH78">
        <v>27.715017417360087</v>
      </c>
      <c r="AI78">
        <v>0</v>
      </c>
      <c r="AJ78">
        <v>0</v>
      </c>
      <c r="AK78">
        <v>15.824091230338849</v>
      </c>
      <c r="AL78">
        <v>0</v>
      </c>
      <c r="AM78">
        <v>4.6818098064516134</v>
      </c>
      <c r="AN78">
        <v>0.646451</v>
      </c>
      <c r="AO78">
        <v>0</v>
      </c>
      <c r="AP78">
        <v>0</v>
      </c>
      <c r="AQ78">
        <v>14.855839539999998</v>
      </c>
      <c r="AR78">
        <v>10.464475199999999</v>
      </c>
      <c r="AS78">
        <v>7.1723133613589063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919.78255277534424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8.990066155119683</v>
      </c>
      <c r="L79">
        <v>558.54441350354421</v>
      </c>
      <c r="M79">
        <v>15.549616541724207</v>
      </c>
      <c r="N79">
        <v>34.992972493160295</v>
      </c>
      <c r="O79">
        <v>0</v>
      </c>
      <c r="P79">
        <v>35.107468471421079</v>
      </c>
      <c r="Q79">
        <v>3.2341772005703424</v>
      </c>
      <c r="R79">
        <v>12.556208683927698</v>
      </c>
      <c r="S79">
        <v>7.8198901271585557</v>
      </c>
      <c r="T79">
        <v>0</v>
      </c>
      <c r="U79">
        <v>24.810149417169566</v>
      </c>
      <c r="V79">
        <v>2.6710079862385321</v>
      </c>
      <c r="W79">
        <v>13.746413523767016</v>
      </c>
      <c r="X79">
        <v>43.698875821105105</v>
      </c>
      <c r="Y79">
        <v>0</v>
      </c>
      <c r="Z79">
        <v>5.7950274886363635</v>
      </c>
      <c r="AA79">
        <v>12.482918530379745</v>
      </c>
      <c r="AB79">
        <v>11.704524822955738</v>
      </c>
      <c r="AC79">
        <v>8.6093113622585218</v>
      </c>
      <c r="AD79">
        <v>6.8089185020439063</v>
      </c>
      <c r="AE79">
        <v>9.761974245362433</v>
      </c>
      <c r="AF79">
        <v>7.4476254716024348</v>
      </c>
      <c r="AG79">
        <v>12.780865229600002</v>
      </c>
      <c r="AH79">
        <v>27.715017417360087</v>
      </c>
      <c r="AI79">
        <v>0</v>
      </c>
      <c r="AJ79">
        <v>0</v>
      </c>
      <c r="AK79">
        <v>15.824091230338849</v>
      </c>
      <c r="AL79">
        <v>0</v>
      </c>
      <c r="AM79">
        <v>4.6818098064516134</v>
      </c>
      <c r="AN79">
        <v>0.646451</v>
      </c>
      <c r="AO79">
        <v>0</v>
      </c>
      <c r="AP79">
        <v>0</v>
      </c>
      <c r="AQ79">
        <v>14.855839539999998</v>
      </c>
      <c r="AR79">
        <v>10.464475199999999</v>
      </c>
      <c r="AS79">
        <v>7.1723133613589063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918.47242313325489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8.990066155119683</v>
      </c>
      <c r="L80">
        <v>558.53797394367541</v>
      </c>
      <c r="M80">
        <v>15.549616541724207</v>
      </c>
      <c r="N80">
        <v>34.992972493160295</v>
      </c>
      <c r="O80">
        <v>0</v>
      </c>
      <c r="P80">
        <v>35.107468471421079</v>
      </c>
      <c r="Q80">
        <v>3.2341772005703424</v>
      </c>
      <c r="R80">
        <v>12.556208683927698</v>
      </c>
      <c r="S80">
        <v>7.8198901271585557</v>
      </c>
      <c r="T80">
        <v>0</v>
      </c>
      <c r="U80">
        <v>24.810149417169566</v>
      </c>
      <c r="V80">
        <v>2.6710079862385321</v>
      </c>
      <c r="W80">
        <v>13.746413523767016</v>
      </c>
      <c r="X80">
        <v>43.698875821105105</v>
      </c>
      <c r="Y80">
        <v>0</v>
      </c>
      <c r="Z80">
        <v>1.9316757272727272</v>
      </c>
      <c r="AA80">
        <v>12.482918530379745</v>
      </c>
      <c r="AB80">
        <v>11.704524822955738</v>
      </c>
      <c r="AC80">
        <v>2.8668786072718704</v>
      </c>
      <c r="AD80">
        <v>2.3479028999999998</v>
      </c>
      <c r="AE80">
        <v>4.8809872760717079</v>
      </c>
      <c r="AF80">
        <v>4.9942900329614597</v>
      </c>
      <c r="AG80">
        <v>12.780865229600002</v>
      </c>
      <c r="AH80">
        <v>27.715017417360087</v>
      </c>
      <c r="AI80">
        <v>0</v>
      </c>
      <c r="AJ80">
        <v>0</v>
      </c>
      <c r="AK80">
        <v>15.824091230338849</v>
      </c>
      <c r="AL80">
        <v>0</v>
      </c>
      <c r="AM80">
        <v>4.6818098064516134</v>
      </c>
      <c r="AN80">
        <v>0.646451</v>
      </c>
      <c r="AO80">
        <v>0</v>
      </c>
      <c r="AP80">
        <v>0</v>
      </c>
      <c r="AQ80">
        <v>14.855839539999998</v>
      </c>
      <c r="AR80">
        <v>10.464475199999999</v>
      </c>
      <c r="AS80">
        <v>7.1723133613589063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897.06486104706005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8.990066155119683</v>
      </c>
      <c r="L81">
        <v>558.53797394367541</v>
      </c>
      <c r="M81">
        <v>15.549616541724207</v>
      </c>
      <c r="N81">
        <v>34.992972493160295</v>
      </c>
      <c r="O81">
        <v>0</v>
      </c>
      <c r="P81">
        <v>35.160537802639624</v>
      </c>
      <c r="Q81">
        <v>3.2341772005703424</v>
      </c>
      <c r="R81">
        <v>12.556208683927698</v>
      </c>
      <c r="S81">
        <v>7.8198901271585557</v>
      </c>
      <c r="T81">
        <v>0</v>
      </c>
      <c r="U81">
        <v>24.810149417169566</v>
      </c>
      <c r="V81">
        <v>2.6710079862385321</v>
      </c>
      <c r="W81">
        <v>13.746413523767016</v>
      </c>
      <c r="X81">
        <v>43.698875821105105</v>
      </c>
      <c r="Y81">
        <v>0</v>
      </c>
      <c r="Z81">
        <v>1.9316757272727272</v>
      </c>
      <c r="AA81">
        <v>12.482918530379745</v>
      </c>
      <c r="AB81">
        <v>11.704524822955738</v>
      </c>
      <c r="AC81">
        <v>0</v>
      </c>
      <c r="AD81">
        <v>0</v>
      </c>
      <c r="AE81">
        <v>4.8809872760717079</v>
      </c>
      <c r="AF81">
        <v>2.4825420283975657</v>
      </c>
      <c r="AG81">
        <v>12.780865229600002</v>
      </c>
      <c r="AH81">
        <v>20.786263063020066</v>
      </c>
      <c r="AI81">
        <v>0</v>
      </c>
      <c r="AJ81">
        <v>0</v>
      </c>
      <c r="AK81">
        <v>15.824091230338849</v>
      </c>
      <c r="AL81">
        <v>0</v>
      </c>
      <c r="AM81">
        <v>4.6818098064516134</v>
      </c>
      <c r="AN81">
        <v>0.646451</v>
      </c>
      <c r="AO81">
        <v>0</v>
      </c>
      <c r="AP81">
        <v>7.5888797265948632E-2</v>
      </c>
      <c r="AQ81">
        <v>11.141879501587301</v>
      </c>
      <c r="AR81">
        <v>10.464475199999999</v>
      </c>
      <c r="AS81">
        <v>8.3676989727178128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880.01996088231499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8.990066155119683</v>
      </c>
      <c r="L82">
        <v>558.54441350354421</v>
      </c>
      <c r="M82">
        <v>15.549616541724207</v>
      </c>
      <c r="N82">
        <v>34.992972493160295</v>
      </c>
      <c r="O82">
        <v>0</v>
      </c>
      <c r="P82">
        <v>35.160537802639624</v>
      </c>
      <c r="Q82">
        <v>3.2341772005703424</v>
      </c>
      <c r="R82">
        <v>12.556208683927698</v>
      </c>
      <c r="S82">
        <v>7.8198901271585557</v>
      </c>
      <c r="T82">
        <v>0</v>
      </c>
      <c r="U82">
        <v>24.810149417169566</v>
      </c>
      <c r="V82">
        <v>2.6710079862385321</v>
      </c>
      <c r="W82">
        <v>13.746413523767016</v>
      </c>
      <c r="X82">
        <v>43.698875821105105</v>
      </c>
      <c r="Y82">
        <v>0</v>
      </c>
      <c r="Z82">
        <v>1.9316757272727272</v>
      </c>
      <c r="AA82">
        <v>8.3219456869198307</v>
      </c>
      <c r="AB82">
        <v>3.9015083765941476</v>
      </c>
      <c r="AC82">
        <v>0</v>
      </c>
      <c r="AD82">
        <v>0</v>
      </c>
      <c r="AE82">
        <v>4.8809872760717079</v>
      </c>
      <c r="AF82">
        <v>0</v>
      </c>
      <c r="AG82">
        <v>12.780865229600002</v>
      </c>
      <c r="AH82">
        <v>13.857508708680044</v>
      </c>
      <c r="AI82">
        <v>0</v>
      </c>
      <c r="AJ82">
        <v>0</v>
      </c>
      <c r="AK82">
        <v>15.824091230338849</v>
      </c>
      <c r="AL82">
        <v>0</v>
      </c>
      <c r="AM82">
        <v>4.6818098064516134</v>
      </c>
      <c r="AN82">
        <v>0.646451</v>
      </c>
      <c r="AO82">
        <v>0</v>
      </c>
      <c r="AP82">
        <v>7.5888797265948632E-2</v>
      </c>
      <c r="AQ82">
        <v>11.141879501587301</v>
      </c>
      <c r="AR82">
        <v>10.464475199999999</v>
      </c>
      <c r="AS82">
        <v>8.3676989727178128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858.65111476962466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8.990066155119683</v>
      </c>
      <c r="L83">
        <v>558.54441350354421</v>
      </c>
      <c r="M83">
        <v>17.448637764291998</v>
      </c>
      <c r="N83">
        <v>34.992972493160295</v>
      </c>
      <c r="O83">
        <v>0</v>
      </c>
      <c r="P83">
        <v>35.160537802639624</v>
      </c>
      <c r="Q83">
        <v>3.2341772005703424</v>
      </c>
      <c r="R83">
        <v>12.556208683927698</v>
      </c>
      <c r="S83">
        <v>7.8198901271585557</v>
      </c>
      <c r="T83">
        <v>0</v>
      </c>
      <c r="U83">
        <v>24.810149417169566</v>
      </c>
      <c r="V83">
        <v>2.6710079862385321</v>
      </c>
      <c r="W83">
        <v>13.746413523767016</v>
      </c>
      <c r="X83">
        <v>43.698875821105105</v>
      </c>
      <c r="Y83">
        <v>0</v>
      </c>
      <c r="Z83">
        <v>1.9316757272727272</v>
      </c>
      <c r="AA83">
        <v>8.3219456869198307</v>
      </c>
      <c r="AB83">
        <v>0</v>
      </c>
      <c r="AC83">
        <v>0</v>
      </c>
      <c r="AD83">
        <v>0</v>
      </c>
      <c r="AE83">
        <v>4.8809872760717079</v>
      </c>
      <c r="AF83">
        <v>0</v>
      </c>
      <c r="AG83">
        <v>12.780865229600002</v>
      </c>
      <c r="AH83">
        <v>6.9287543543400218</v>
      </c>
      <c r="AI83">
        <v>0</v>
      </c>
      <c r="AJ83">
        <v>0</v>
      </c>
      <c r="AK83">
        <v>15.824091230338849</v>
      </c>
      <c r="AL83">
        <v>0</v>
      </c>
      <c r="AM83">
        <v>4.6818098064516134</v>
      </c>
      <c r="AN83">
        <v>0.646451</v>
      </c>
      <c r="AO83">
        <v>0</v>
      </c>
      <c r="AP83">
        <v>7.5888797265948632E-2</v>
      </c>
      <c r="AQ83">
        <v>7.427919769999999</v>
      </c>
      <c r="AR83">
        <v>10.464475199999999</v>
      </c>
      <c r="AS83">
        <v>8.7661606386410948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846.40437519559441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4.8300329712972987</v>
      </c>
      <c r="L84">
        <v>482.74885092263872</v>
      </c>
      <c r="M84">
        <v>20.299926087022207</v>
      </c>
      <c r="N84">
        <v>34.992972493160295</v>
      </c>
      <c r="O84">
        <v>0</v>
      </c>
      <c r="P84">
        <v>35.160537802639624</v>
      </c>
      <c r="Q84">
        <v>3.2346700975103735</v>
      </c>
      <c r="R84">
        <v>12.556208683927698</v>
      </c>
      <c r="S84">
        <v>7.8198901271585557</v>
      </c>
      <c r="T84">
        <v>0</v>
      </c>
      <c r="U84">
        <v>24.810149417169566</v>
      </c>
      <c r="V84">
        <v>2.6710079862385321</v>
      </c>
      <c r="W84">
        <v>13.746413523767016</v>
      </c>
      <c r="X84">
        <v>43.698875821105105</v>
      </c>
      <c r="Y84">
        <v>0</v>
      </c>
      <c r="Z84">
        <v>1.9316757272727272</v>
      </c>
      <c r="AA84">
        <v>8.3219456869198307</v>
      </c>
      <c r="AB84">
        <v>0</v>
      </c>
      <c r="AC84">
        <v>0</v>
      </c>
      <c r="AD84">
        <v>0</v>
      </c>
      <c r="AE84">
        <v>4.8809872760717079</v>
      </c>
      <c r="AF84">
        <v>0</v>
      </c>
      <c r="AG84">
        <v>12.780865229600002</v>
      </c>
      <c r="AH84">
        <v>6.9287543543400218</v>
      </c>
      <c r="AI84">
        <v>0</v>
      </c>
      <c r="AJ84">
        <v>0</v>
      </c>
      <c r="AK84">
        <v>15.824091230338849</v>
      </c>
      <c r="AL84">
        <v>0</v>
      </c>
      <c r="AM84">
        <v>4.6818098064516134</v>
      </c>
      <c r="AN84">
        <v>0.646451</v>
      </c>
      <c r="AO84">
        <v>0</v>
      </c>
      <c r="AP84">
        <v>7.5888797265948632E-2</v>
      </c>
      <c r="AQ84">
        <v>7.427919769999999</v>
      </c>
      <c r="AR84">
        <v>10.464475199999999</v>
      </c>
      <c r="AS84">
        <v>8.7661606386410948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769.30056065053668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4.8300329712972987</v>
      </c>
      <c r="L85">
        <v>444.1289310846721</v>
      </c>
      <c r="M85">
        <v>21.469616607142857</v>
      </c>
      <c r="N85">
        <v>34.992972493160295</v>
      </c>
      <c r="O85">
        <v>0</v>
      </c>
      <c r="P85">
        <v>35.160537802639624</v>
      </c>
      <c r="Q85">
        <v>3.2346700975103735</v>
      </c>
      <c r="R85">
        <v>12.556208683927698</v>
      </c>
      <c r="S85">
        <v>7.8198901271585557</v>
      </c>
      <c r="T85">
        <v>0</v>
      </c>
      <c r="U85">
        <v>24.810149417169566</v>
      </c>
      <c r="V85">
        <v>2.6710079862385321</v>
      </c>
      <c r="W85">
        <v>13.746413523767016</v>
      </c>
      <c r="X85">
        <v>43.698875821105105</v>
      </c>
      <c r="Y85">
        <v>0</v>
      </c>
      <c r="Z85">
        <v>1.9316757272727272</v>
      </c>
      <c r="AA85">
        <v>8.3219456869198307</v>
      </c>
      <c r="AB85">
        <v>0</v>
      </c>
      <c r="AC85">
        <v>0</v>
      </c>
      <c r="AD85">
        <v>0</v>
      </c>
      <c r="AE85">
        <v>4.8809872760717079</v>
      </c>
      <c r="AF85">
        <v>0</v>
      </c>
      <c r="AG85">
        <v>12.780865229600002</v>
      </c>
      <c r="AH85">
        <v>0</v>
      </c>
      <c r="AI85">
        <v>0</v>
      </c>
      <c r="AJ85">
        <v>0</v>
      </c>
      <c r="AK85">
        <v>15.824091230338849</v>
      </c>
      <c r="AL85">
        <v>0</v>
      </c>
      <c r="AM85">
        <v>4.6818098064516134</v>
      </c>
      <c r="AN85">
        <v>0.646451</v>
      </c>
      <c r="AO85">
        <v>0</v>
      </c>
      <c r="AP85">
        <v>7.5888797265948632E-2</v>
      </c>
      <c r="AQ85">
        <v>7.427919769999999</v>
      </c>
      <c r="AR85">
        <v>10.464475199999999</v>
      </c>
      <c r="AS85">
        <v>8.7661606386410948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724.92157697835069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4.8300329712972987</v>
      </c>
      <c r="L86">
        <v>419.99668477934551</v>
      </c>
      <c r="M86">
        <v>21.469616607142857</v>
      </c>
      <c r="N86">
        <v>34.992972493160295</v>
      </c>
      <c r="O86">
        <v>0</v>
      </c>
      <c r="P86">
        <v>35.160537802639624</v>
      </c>
      <c r="Q86">
        <v>3.2346700975103735</v>
      </c>
      <c r="R86">
        <v>12.556208683927698</v>
      </c>
      <c r="S86">
        <v>7.8198901271585557</v>
      </c>
      <c r="T86">
        <v>0</v>
      </c>
      <c r="U86">
        <v>24.810149417169566</v>
      </c>
      <c r="V86">
        <v>2.6710079862385321</v>
      </c>
      <c r="W86">
        <v>13.746413523767016</v>
      </c>
      <c r="X86">
        <v>43.698875821105105</v>
      </c>
      <c r="Y86">
        <v>0</v>
      </c>
      <c r="Z86">
        <v>1.9316757272727272</v>
      </c>
      <c r="AA86">
        <v>8.3219456869198307</v>
      </c>
      <c r="AB86">
        <v>0</v>
      </c>
      <c r="AC86">
        <v>0</v>
      </c>
      <c r="AD86">
        <v>0</v>
      </c>
      <c r="AE86">
        <v>4.8809872760717079</v>
      </c>
      <c r="AF86">
        <v>0</v>
      </c>
      <c r="AG86">
        <v>12.780865229600002</v>
      </c>
      <c r="AH86">
        <v>0</v>
      </c>
      <c r="AI86">
        <v>0</v>
      </c>
      <c r="AJ86">
        <v>0</v>
      </c>
      <c r="AK86">
        <v>15.824091230338849</v>
      </c>
      <c r="AL86">
        <v>0</v>
      </c>
      <c r="AM86">
        <v>4.6818098064516134</v>
      </c>
      <c r="AN86">
        <v>0.646451</v>
      </c>
      <c r="AO86">
        <v>0</v>
      </c>
      <c r="AP86">
        <v>7.5888797265948632E-2</v>
      </c>
      <c r="AQ86">
        <v>7.427919769999999</v>
      </c>
      <c r="AR86">
        <v>10.464475199999999</v>
      </c>
      <c r="AS86">
        <v>8.7661606386410948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700.7893306730241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4.8300329712972987</v>
      </c>
      <c r="L87">
        <v>480.356208844295</v>
      </c>
      <c r="M87">
        <v>21.469616607142857</v>
      </c>
      <c r="N87">
        <v>34.992972493160295</v>
      </c>
      <c r="O87">
        <v>0</v>
      </c>
      <c r="P87">
        <v>35.160537802639624</v>
      </c>
      <c r="Q87">
        <v>2.8967003623898133</v>
      </c>
      <c r="R87">
        <v>6.7579846966420041</v>
      </c>
      <c r="S87">
        <v>4.3494507655611088</v>
      </c>
      <c r="T87">
        <v>0</v>
      </c>
      <c r="U87">
        <v>24.810149417169566</v>
      </c>
      <c r="V87">
        <v>2.6710079862385321</v>
      </c>
      <c r="W87">
        <v>13.746413523767016</v>
      </c>
      <c r="X87">
        <v>43.698875821105105</v>
      </c>
      <c r="Y87">
        <v>0</v>
      </c>
      <c r="Z87">
        <v>1.9316757272727272</v>
      </c>
      <c r="AA87">
        <v>8.3219456869198307</v>
      </c>
      <c r="AB87">
        <v>0</v>
      </c>
      <c r="AC87">
        <v>0</v>
      </c>
      <c r="AD87">
        <v>0</v>
      </c>
      <c r="AE87">
        <v>4.8809872760717079</v>
      </c>
      <c r="AF87">
        <v>0</v>
      </c>
      <c r="AG87">
        <v>12.780865229600002</v>
      </c>
      <c r="AH87">
        <v>0</v>
      </c>
      <c r="AI87">
        <v>0</v>
      </c>
      <c r="AJ87">
        <v>0</v>
      </c>
      <c r="AK87">
        <v>15.824091230338849</v>
      </c>
      <c r="AL87">
        <v>0</v>
      </c>
      <c r="AM87">
        <v>4.6818098064516134</v>
      </c>
      <c r="AN87">
        <v>0.646451</v>
      </c>
      <c r="AO87">
        <v>0</v>
      </c>
      <c r="AP87">
        <v>0.18972214656172326</v>
      </c>
      <c r="AQ87">
        <v>7.427919769999999</v>
      </c>
      <c r="AR87">
        <v>10.464475199999999</v>
      </c>
      <c r="AS87">
        <v>8.7661606386410948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751.65605500326558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4.8300329712972987</v>
      </c>
      <c r="L88">
        <v>486.34542688284989</v>
      </c>
      <c r="M88">
        <v>21.469616607142857</v>
      </c>
      <c r="N88">
        <v>34.992972493160295</v>
      </c>
      <c r="O88">
        <v>0</v>
      </c>
      <c r="P88">
        <v>35.160537802639624</v>
      </c>
      <c r="Q88">
        <v>3.2341772005703424</v>
      </c>
      <c r="R88">
        <v>12.556208683927698</v>
      </c>
      <c r="S88">
        <v>7.8198901271585557</v>
      </c>
      <c r="T88">
        <v>0</v>
      </c>
      <c r="U88">
        <v>24.810149417169566</v>
      </c>
      <c r="V88">
        <v>2.6710079862385321</v>
      </c>
      <c r="W88">
        <v>13.746413523767016</v>
      </c>
      <c r="X88">
        <v>43.698875821105105</v>
      </c>
      <c r="Y88">
        <v>0</v>
      </c>
      <c r="Z88">
        <v>1.9316757272727272</v>
      </c>
      <c r="AA88">
        <v>4.1609728434599154</v>
      </c>
      <c r="AB88">
        <v>0</v>
      </c>
      <c r="AC88">
        <v>0</v>
      </c>
      <c r="AD88">
        <v>0</v>
      </c>
      <c r="AE88">
        <v>4.8809872760717079</v>
      </c>
      <c r="AF88">
        <v>0</v>
      </c>
      <c r="AG88">
        <v>12.780865229600002</v>
      </c>
      <c r="AH88">
        <v>0</v>
      </c>
      <c r="AI88">
        <v>0</v>
      </c>
      <c r="AJ88">
        <v>0</v>
      </c>
      <c r="AK88">
        <v>15.824091230338849</v>
      </c>
      <c r="AL88">
        <v>0</v>
      </c>
      <c r="AM88">
        <v>4.6818098064516134</v>
      </c>
      <c r="AN88">
        <v>0.646451</v>
      </c>
      <c r="AO88">
        <v>0</v>
      </c>
      <c r="AP88">
        <v>0.18972214656172326</v>
      </c>
      <c r="AQ88">
        <v>3.6952967699999992</v>
      </c>
      <c r="AR88">
        <v>10.464475199999999</v>
      </c>
      <c r="AS88">
        <v>8.7661606386410948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759.35781738542437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4.8300329712972987</v>
      </c>
      <c r="L89">
        <v>378.87224576970095</v>
      </c>
      <c r="M89">
        <v>21.469616607142857</v>
      </c>
      <c r="N89">
        <v>34.992972493160295</v>
      </c>
      <c r="O89">
        <v>0</v>
      </c>
      <c r="P89">
        <v>35.160537802639624</v>
      </c>
      <c r="Q89">
        <v>3.2341772005703424</v>
      </c>
      <c r="R89">
        <v>12.556208683927698</v>
      </c>
      <c r="S89">
        <v>7.8198901271585557</v>
      </c>
      <c r="T89">
        <v>0</v>
      </c>
      <c r="U89">
        <v>24.810149417169566</v>
      </c>
      <c r="V89">
        <v>2.6710079862385321</v>
      </c>
      <c r="W89">
        <v>13.746413523767016</v>
      </c>
      <c r="X89">
        <v>43.698875821105105</v>
      </c>
      <c r="Y89">
        <v>0</v>
      </c>
      <c r="Z89">
        <v>1.9316757272727272</v>
      </c>
      <c r="AA89">
        <v>2.9714551367088604</v>
      </c>
      <c r="AB89">
        <v>0</v>
      </c>
      <c r="AC89">
        <v>0</v>
      </c>
      <c r="AD89">
        <v>0</v>
      </c>
      <c r="AE89">
        <v>4.8809872760717079</v>
      </c>
      <c r="AF89">
        <v>0</v>
      </c>
      <c r="AG89">
        <v>12.780865229600002</v>
      </c>
      <c r="AH89">
        <v>0</v>
      </c>
      <c r="AI89">
        <v>0</v>
      </c>
      <c r="AJ89">
        <v>0</v>
      </c>
      <c r="AK89">
        <v>15.824091230338849</v>
      </c>
      <c r="AL89">
        <v>0</v>
      </c>
      <c r="AM89">
        <v>4.6818098064516134</v>
      </c>
      <c r="AN89">
        <v>0.646451</v>
      </c>
      <c r="AO89">
        <v>0</v>
      </c>
      <c r="AP89">
        <v>0.18972214656172326</v>
      </c>
      <c r="AQ89">
        <v>3.6952967699999992</v>
      </c>
      <c r="AR89">
        <v>10.464475199999999</v>
      </c>
      <c r="AS89">
        <v>8.7661606386410948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650.69511856552435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4.8300329712972987</v>
      </c>
      <c r="L90">
        <v>378.87224576970095</v>
      </c>
      <c r="M90">
        <v>21.469616607142857</v>
      </c>
      <c r="N90">
        <v>34.992972493160295</v>
      </c>
      <c r="O90">
        <v>0</v>
      </c>
      <c r="P90">
        <v>35.160537802639624</v>
      </c>
      <c r="Q90">
        <v>2.8964926473740622</v>
      </c>
      <c r="R90">
        <v>6.7579846966420041</v>
      </c>
      <c r="S90">
        <v>4.3494507655611088</v>
      </c>
      <c r="T90">
        <v>0</v>
      </c>
      <c r="U90">
        <v>24.810149417169566</v>
      </c>
      <c r="V90">
        <v>2.6710079862385321</v>
      </c>
      <c r="W90">
        <v>13.746413523767016</v>
      </c>
      <c r="X90">
        <v>43.698875821105105</v>
      </c>
      <c r="Y90">
        <v>0</v>
      </c>
      <c r="Z90">
        <v>1.9316757272727272</v>
      </c>
      <c r="AA90">
        <v>0</v>
      </c>
      <c r="AB90">
        <v>0</v>
      </c>
      <c r="AC90">
        <v>0</v>
      </c>
      <c r="AD90">
        <v>0</v>
      </c>
      <c r="AE90">
        <v>4.8809872760717079</v>
      </c>
      <c r="AF90">
        <v>0</v>
      </c>
      <c r="AG90">
        <v>12.780865229600002</v>
      </c>
      <c r="AH90">
        <v>0</v>
      </c>
      <c r="AI90">
        <v>0</v>
      </c>
      <c r="AJ90">
        <v>0</v>
      </c>
      <c r="AK90">
        <v>15.824091230338849</v>
      </c>
      <c r="AL90">
        <v>0</v>
      </c>
      <c r="AM90">
        <v>4.6818098064516134</v>
      </c>
      <c r="AN90">
        <v>0.646451</v>
      </c>
      <c r="AO90">
        <v>0</v>
      </c>
      <c r="AP90">
        <v>0.18972214656172326</v>
      </c>
      <c r="AQ90">
        <v>3.6952967699999992</v>
      </c>
      <c r="AR90">
        <v>10.464475199999999</v>
      </c>
      <c r="AS90">
        <v>8.7661606386410948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638.11731552673621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5.2599925229040299</v>
      </c>
      <c r="L91">
        <v>357.23886029430776</v>
      </c>
      <c r="M91">
        <v>23.358638764705884</v>
      </c>
      <c r="N91">
        <v>34.992972493160295</v>
      </c>
      <c r="O91">
        <v>0</v>
      </c>
      <c r="P91">
        <v>37.199742473358121</v>
      </c>
      <c r="Q91">
        <v>3.2346700975103735</v>
      </c>
      <c r="R91">
        <v>12.130779106248418</v>
      </c>
      <c r="S91">
        <v>7.6593647879759521</v>
      </c>
      <c r="T91">
        <v>0</v>
      </c>
      <c r="U91">
        <v>24.810149417169566</v>
      </c>
      <c r="V91">
        <v>2.6710079862385321</v>
      </c>
      <c r="W91">
        <v>13.746413523767016</v>
      </c>
      <c r="X91">
        <v>43.698875821105105</v>
      </c>
      <c r="Y91">
        <v>0</v>
      </c>
      <c r="Z91">
        <v>3.8633517613636368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12.780865229600002</v>
      </c>
      <c r="AH91">
        <v>0</v>
      </c>
      <c r="AI91">
        <v>0</v>
      </c>
      <c r="AJ91">
        <v>0</v>
      </c>
      <c r="AK91">
        <v>15.824091230338849</v>
      </c>
      <c r="AL91">
        <v>0</v>
      </c>
      <c r="AM91">
        <v>4.6818098064516134</v>
      </c>
      <c r="AN91">
        <v>0.646451</v>
      </c>
      <c r="AO91">
        <v>0</v>
      </c>
      <c r="AP91">
        <v>0.18972214656172326</v>
      </c>
      <c r="AQ91">
        <v>0</v>
      </c>
      <c r="AR91">
        <v>10.464475199999999</v>
      </c>
      <c r="AS91">
        <v>8.7661606386410948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623.2183943014079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4.8298968053718587</v>
      </c>
      <c r="L92">
        <v>337.92886796339184</v>
      </c>
      <c r="M92">
        <v>24.439121510106716</v>
      </c>
      <c r="N92">
        <v>34.992972493160295</v>
      </c>
      <c r="O92">
        <v>0</v>
      </c>
      <c r="P92">
        <v>37.199746775712519</v>
      </c>
      <c r="Q92">
        <v>3.2346700975103735</v>
      </c>
      <c r="R92">
        <v>12.556208683927698</v>
      </c>
      <c r="S92">
        <v>7.8198901271585557</v>
      </c>
      <c r="T92">
        <v>0</v>
      </c>
      <c r="U92">
        <v>24.810149417169566</v>
      </c>
      <c r="V92">
        <v>2.6710079862385321</v>
      </c>
      <c r="W92">
        <v>13.746413523767016</v>
      </c>
      <c r="X92">
        <v>43.698875821105105</v>
      </c>
      <c r="Y92">
        <v>0</v>
      </c>
      <c r="Z92">
        <v>3.8633517613636368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12.780865229600002</v>
      </c>
      <c r="AH92">
        <v>0</v>
      </c>
      <c r="AI92">
        <v>0</v>
      </c>
      <c r="AJ92">
        <v>0</v>
      </c>
      <c r="AK92">
        <v>15.824091230338849</v>
      </c>
      <c r="AL92">
        <v>0</v>
      </c>
      <c r="AM92">
        <v>4.6818098064516134</v>
      </c>
      <c r="AN92">
        <v>0.646451</v>
      </c>
      <c r="AO92">
        <v>0</v>
      </c>
      <c r="AP92">
        <v>0.18972214656172326</v>
      </c>
      <c r="AQ92">
        <v>0</v>
      </c>
      <c r="AR92">
        <v>10.464475199999999</v>
      </c>
      <c r="AS92">
        <v>8.7661606386410948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605.14474821757676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4.8298632143218372</v>
      </c>
      <c r="L93">
        <v>337.92886796339184</v>
      </c>
      <c r="M93">
        <v>24.441150659133712</v>
      </c>
      <c r="N93">
        <v>34.992972493160295</v>
      </c>
      <c r="O93">
        <v>0</v>
      </c>
      <c r="P93">
        <v>37.199746775712519</v>
      </c>
      <c r="Q93">
        <v>3.2346700975103735</v>
      </c>
      <c r="R93">
        <v>12.6751336870229</v>
      </c>
      <c r="S93">
        <v>7.868347744246635</v>
      </c>
      <c r="T93">
        <v>0</v>
      </c>
      <c r="U93">
        <v>24.810149417169566</v>
      </c>
      <c r="V93">
        <v>2.6710079862385321</v>
      </c>
      <c r="W93">
        <v>13.746413523767016</v>
      </c>
      <c r="X93">
        <v>43.698875821105105</v>
      </c>
      <c r="Y93">
        <v>0</v>
      </c>
      <c r="Z93">
        <v>3.8633517613636368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12.780865229600002</v>
      </c>
      <c r="AH93">
        <v>0</v>
      </c>
      <c r="AI93">
        <v>0</v>
      </c>
      <c r="AJ93">
        <v>0</v>
      </c>
      <c r="AK93">
        <v>15.824091230338849</v>
      </c>
      <c r="AL93">
        <v>0</v>
      </c>
      <c r="AM93">
        <v>4.6818098064516134</v>
      </c>
      <c r="AN93">
        <v>0.646451</v>
      </c>
      <c r="AO93">
        <v>0</v>
      </c>
      <c r="AP93">
        <v>0.18972214656172326</v>
      </c>
      <c r="AQ93">
        <v>0</v>
      </c>
      <c r="AR93">
        <v>10.464475199999999</v>
      </c>
      <c r="AS93">
        <v>8.7661606386410948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605.31412639573705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4.8099610794190228</v>
      </c>
      <c r="L94">
        <v>318.61887644023233</v>
      </c>
      <c r="M94">
        <v>24.441150659133712</v>
      </c>
      <c r="N94">
        <v>34.992972493160295</v>
      </c>
      <c r="O94">
        <v>0</v>
      </c>
      <c r="P94">
        <v>37.199746775712519</v>
      </c>
      <c r="Q94">
        <v>3.2346700975103735</v>
      </c>
      <c r="R94">
        <v>12.558273475364714</v>
      </c>
      <c r="S94">
        <v>7.8199309296020996</v>
      </c>
      <c r="T94">
        <v>0</v>
      </c>
      <c r="U94">
        <v>24.810149417169566</v>
      </c>
      <c r="V94">
        <v>2.6710079862385321</v>
      </c>
      <c r="W94">
        <v>13.746413523767016</v>
      </c>
      <c r="X94">
        <v>43.698875821105105</v>
      </c>
      <c r="Y94">
        <v>0</v>
      </c>
      <c r="Z94">
        <v>3.8633517613636368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12.780865229600002</v>
      </c>
      <c r="AH94">
        <v>0</v>
      </c>
      <c r="AI94">
        <v>0</v>
      </c>
      <c r="AJ94">
        <v>0</v>
      </c>
      <c r="AK94">
        <v>15.824091230338849</v>
      </c>
      <c r="AL94">
        <v>0</v>
      </c>
      <c r="AM94">
        <v>4.6818098064516134</v>
      </c>
      <c r="AN94">
        <v>0.646451</v>
      </c>
      <c r="AO94">
        <v>0</v>
      </c>
      <c r="AP94">
        <v>0.18972214656172326</v>
      </c>
      <c r="AQ94">
        <v>0</v>
      </c>
      <c r="AR94">
        <v>10.464475199999999</v>
      </c>
      <c r="AS94">
        <v>8.7661606386410948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585.81895571137204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4.8298528695016447</v>
      </c>
      <c r="L95">
        <v>313.79187861642367</v>
      </c>
      <c r="M95">
        <v>26.289657834130967</v>
      </c>
      <c r="N95">
        <v>34.992972493160295</v>
      </c>
      <c r="O95">
        <v>0</v>
      </c>
      <c r="P95">
        <v>37.199746775712519</v>
      </c>
      <c r="Q95">
        <v>3.2346700975103735</v>
      </c>
      <c r="R95">
        <v>12.558273475364714</v>
      </c>
      <c r="S95">
        <v>7.8199309296020996</v>
      </c>
      <c r="T95">
        <v>0</v>
      </c>
      <c r="U95">
        <v>24.810149417169566</v>
      </c>
      <c r="V95">
        <v>2.6710079862385321</v>
      </c>
      <c r="W95">
        <v>13.746413523767016</v>
      </c>
      <c r="X95">
        <v>43.698875821105105</v>
      </c>
      <c r="Y95">
        <v>0</v>
      </c>
      <c r="Z95">
        <v>3.8633517613636368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12.780865229600002</v>
      </c>
      <c r="AH95">
        <v>0</v>
      </c>
      <c r="AI95">
        <v>0</v>
      </c>
      <c r="AJ95">
        <v>0</v>
      </c>
      <c r="AK95">
        <v>15.824091230338849</v>
      </c>
      <c r="AL95">
        <v>0</v>
      </c>
      <c r="AM95">
        <v>4.6818098064516134</v>
      </c>
      <c r="AN95">
        <v>0.646451</v>
      </c>
      <c r="AO95">
        <v>0</v>
      </c>
      <c r="AP95">
        <v>0.18972214656172326</v>
      </c>
      <c r="AQ95">
        <v>0</v>
      </c>
      <c r="AR95">
        <v>10.464475199999999</v>
      </c>
      <c r="AS95">
        <v>8.7661606386410948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582.86035685264335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4.8300103788383444</v>
      </c>
      <c r="L96">
        <v>284.82748362994016</v>
      </c>
      <c r="M96">
        <v>27.25851470899471</v>
      </c>
      <c r="N96">
        <v>34.992972493160295</v>
      </c>
      <c r="O96">
        <v>0</v>
      </c>
      <c r="P96">
        <v>37.199746775712519</v>
      </c>
      <c r="Q96">
        <v>3.2346700975103735</v>
      </c>
      <c r="R96">
        <v>12.558273475364714</v>
      </c>
      <c r="S96">
        <v>7.8199309296020996</v>
      </c>
      <c r="T96">
        <v>0</v>
      </c>
      <c r="U96">
        <v>24.810149417169566</v>
      </c>
      <c r="V96">
        <v>2.6710079862385321</v>
      </c>
      <c r="W96">
        <v>13.746413523767016</v>
      </c>
      <c r="X96">
        <v>43.698875821105105</v>
      </c>
      <c r="Y96">
        <v>0</v>
      </c>
      <c r="Z96">
        <v>3.8633517613636368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12.780865229600002</v>
      </c>
      <c r="AH96">
        <v>0</v>
      </c>
      <c r="AI96">
        <v>0</v>
      </c>
      <c r="AJ96">
        <v>0</v>
      </c>
      <c r="AK96">
        <v>15.824091230338849</v>
      </c>
      <c r="AL96">
        <v>0</v>
      </c>
      <c r="AM96">
        <v>4.6818098064516134</v>
      </c>
      <c r="AN96">
        <v>0.646451</v>
      </c>
      <c r="AO96">
        <v>0</v>
      </c>
      <c r="AP96">
        <v>0.18972214656172326</v>
      </c>
      <c r="AQ96">
        <v>0</v>
      </c>
      <c r="AR96">
        <v>10.464475199999999</v>
      </c>
      <c r="AS96">
        <v>8.7661606386410948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554.8649762503602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4.8298798534632867</v>
      </c>
      <c r="L97">
        <v>275.17184874809328</v>
      </c>
      <c r="M97">
        <v>27.258772486772486</v>
      </c>
      <c r="N97">
        <v>34.992972493160295</v>
      </c>
      <c r="O97">
        <v>0</v>
      </c>
      <c r="P97">
        <v>37.199746775712519</v>
      </c>
      <c r="Q97">
        <v>3.2346700975103735</v>
      </c>
      <c r="R97">
        <v>12.558273475364714</v>
      </c>
      <c r="S97">
        <v>7.8199309296020996</v>
      </c>
      <c r="T97">
        <v>0</v>
      </c>
      <c r="U97">
        <v>24.810149417169566</v>
      </c>
      <c r="V97">
        <v>2.6710079862385321</v>
      </c>
      <c r="W97">
        <v>13.746413523767016</v>
      </c>
      <c r="X97">
        <v>43.698875821105105</v>
      </c>
      <c r="Y97">
        <v>0</v>
      </c>
      <c r="Z97">
        <v>3.8633517613636368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12.780865229600002</v>
      </c>
      <c r="AH97">
        <v>0</v>
      </c>
      <c r="AI97">
        <v>0</v>
      </c>
      <c r="AJ97">
        <v>0</v>
      </c>
      <c r="AK97">
        <v>15.824091230338849</v>
      </c>
      <c r="AL97">
        <v>0</v>
      </c>
      <c r="AM97">
        <v>4.6818098064516134</v>
      </c>
      <c r="AN97">
        <v>0.646451</v>
      </c>
      <c r="AO97">
        <v>0</v>
      </c>
      <c r="AP97">
        <v>1.9731096492957747</v>
      </c>
      <c r="AQ97">
        <v>0</v>
      </c>
      <c r="AR97">
        <v>10.464475199999999</v>
      </c>
      <c r="AS97">
        <v>6.3753897227178129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544.60208520772699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4.8300173300483191</v>
      </c>
      <c r="L98">
        <v>265.51750636208135</v>
      </c>
      <c r="M98">
        <v>27.258772486772486</v>
      </c>
      <c r="N98">
        <v>34.992972493160295</v>
      </c>
      <c r="O98">
        <v>0</v>
      </c>
      <c r="P98">
        <v>37.199746775712519</v>
      </c>
      <c r="Q98">
        <v>3.2346700975103735</v>
      </c>
      <c r="R98">
        <v>12.558273475364714</v>
      </c>
      <c r="S98">
        <v>7.8199309296020996</v>
      </c>
      <c r="T98">
        <v>0</v>
      </c>
      <c r="U98">
        <v>24.810149417169566</v>
      </c>
      <c r="V98">
        <v>2.6710079862385321</v>
      </c>
      <c r="W98">
        <v>13.746413523767016</v>
      </c>
      <c r="X98">
        <v>43.698875821105105</v>
      </c>
      <c r="Y98">
        <v>0</v>
      </c>
      <c r="Z98">
        <v>3.8633517613636368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12.780865229600002</v>
      </c>
      <c r="AH98">
        <v>0</v>
      </c>
      <c r="AI98">
        <v>0</v>
      </c>
      <c r="AJ98">
        <v>0</v>
      </c>
      <c r="AK98">
        <v>15.824091230338849</v>
      </c>
      <c r="AL98">
        <v>0</v>
      </c>
      <c r="AM98">
        <v>4.6818098064516134</v>
      </c>
      <c r="AN98">
        <v>0.646451</v>
      </c>
      <c r="AO98">
        <v>0</v>
      </c>
      <c r="AP98">
        <v>1.9731096492957747</v>
      </c>
      <c r="AQ98">
        <v>0</v>
      </c>
      <c r="AR98">
        <v>10.464475199999999</v>
      </c>
      <c r="AS98">
        <v>6.3753897227178129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534.94788029830011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0.12312736577456501</v>
      </c>
      <c r="L99">
        <f t="shared" si="2"/>
        <v>9.2607594692604529</v>
      </c>
      <c r="M99">
        <f t="shared" si="2"/>
        <v>0.49163901107332619</v>
      </c>
      <c r="N99">
        <f t="shared" si="2"/>
        <v>0.83983133983584768</v>
      </c>
      <c r="O99">
        <f t="shared" si="2"/>
        <v>0</v>
      </c>
      <c r="P99">
        <f t="shared" si="2"/>
        <v>0.86026895916044377</v>
      </c>
      <c r="Q99">
        <f t="shared" si="2"/>
        <v>7.4950450444945874E-2</v>
      </c>
      <c r="R99">
        <f t="shared" si="2"/>
        <v>0.27078448340053785</v>
      </c>
      <c r="S99">
        <f t="shared" si="2"/>
        <v>0.16407382218306438</v>
      </c>
      <c r="T99">
        <f t="shared" si="2"/>
        <v>0</v>
      </c>
      <c r="U99">
        <f t="shared" si="2"/>
        <v>0.52399068903011181</v>
      </c>
      <c r="V99">
        <f t="shared" si="2"/>
        <v>6.6991295078411561E-2</v>
      </c>
      <c r="W99">
        <f t="shared" si="2"/>
        <v>0.32991531830318543</v>
      </c>
      <c r="X99">
        <f t="shared" si="2"/>
        <v>1.0487714919236233</v>
      </c>
      <c r="Y99">
        <f t="shared" si="2"/>
        <v>0</v>
      </c>
      <c r="Z99">
        <f t="shared" si="2"/>
        <v>8.2096223164772705E-2</v>
      </c>
      <c r="AA99">
        <f t="shared" si="2"/>
        <v>9.1244023129430349E-2</v>
      </c>
      <c r="AB99">
        <f t="shared" si="2"/>
        <v>6.7794629722055494E-2</v>
      </c>
      <c r="AC99">
        <f t="shared" si="2"/>
        <v>3.872888728257029E-2</v>
      </c>
      <c r="AD99">
        <f t="shared" si="2"/>
        <v>2.7812475046385308E-2</v>
      </c>
      <c r="AE99">
        <f t="shared" si="2"/>
        <v>0.1012804850581451</v>
      </c>
      <c r="AF99">
        <f t="shared" si="2"/>
        <v>7.1380382586206964E-2</v>
      </c>
      <c r="AG99">
        <f t="shared" si="2"/>
        <v>0.30674076551039986</v>
      </c>
      <c r="AH99">
        <f t="shared" si="2"/>
        <v>0.18514080458350052</v>
      </c>
      <c r="AI99">
        <f t="shared" si="2"/>
        <v>0</v>
      </c>
      <c r="AJ99">
        <f t="shared" si="2"/>
        <v>0</v>
      </c>
      <c r="AK99">
        <f t="shared" si="2"/>
        <v>0.3797781895281318</v>
      </c>
      <c r="AL99">
        <f t="shared" si="2"/>
        <v>0</v>
      </c>
      <c r="AM99">
        <f t="shared" si="2"/>
        <v>0.11236343535483867</v>
      </c>
      <c r="AN99">
        <f t="shared" si="2"/>
        <v>1.5514823999999984E-2</v>
      </c>
      <c r="AO99">
        <f t="shared" si="2"/>
        <v>0</v>
      </c>
      <c r="AP99">
        <f t="shared" si="2"/>
        <v>6.2418564129660369E-3</v>
      </c>
      <c r="AQ99">
        <f t="shared" si="2"/>
        <v>0.11697573900289682</v>
      </c>
      <c r="AR99">
        <f t="shared" si="2"/>
        <v>0.25343650875000051</v>
      </c>
      <c r="AS99">
        <f t="shared" si="2"/>
        <v>0.19648153858474568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16.108114463185565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19.310005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19.310005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19.145320999999999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19.145320999999999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16.353670999999999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16.353670999999999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15.270473000000001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15.270473000000001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15.553349000000001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15.553349000000001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14.197661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14.197661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15.198164999999999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15.198164999999999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15.013211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15.013211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15.183845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15.183845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14.312222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14.312222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16.41075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16.41075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18.704317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18.704317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18.906212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18.906212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16.411154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16.411154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16.586628000000001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16.586628000000001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16.976302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16.976302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19.013311999999999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19.013311999999999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18.981949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18.981949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19.310005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19.310005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19.310005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19.310005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19.310005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19.310005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19.310005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19.310005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19.310005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19.310005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19.310005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19.310005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19.310005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19.310005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19.310005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19.310005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19.310005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19.310005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19.310005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19.310005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19.310005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19.310005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19.310005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19.310005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19.310005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19.310005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19.310005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19.310005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19.310005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19.310005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19.310005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19.310005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19.310005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19.310005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19.310005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19.310005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19.310005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19.310005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19.310005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19.310005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19.310005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19.310005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19.310005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19.310005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19.310005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19.310005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19.310005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19.310005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19.310005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19.310005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19.310005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19.310005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19.310005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19.310005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19.310005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19.310005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19.310005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19.310005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19.310005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19.310005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19.310005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19.310005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19.310005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19.310005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19.310005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19.310005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19.310005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19.310005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19.310005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19.310005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19.310005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19.310005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19.310005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19.310005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19.310005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19.310005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19.310005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19.310005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19.310005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19.310005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19.310005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19.310005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19.310005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19.310005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19.310005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19.310005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19.310005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19.310005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19.310005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19.310005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19.310005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19.310005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19.310005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19.310005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19.310005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19.310005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19.310005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19.310005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19.310005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19.310005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19.310005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19.310005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19.310005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19.310005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19.310005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19.310005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19.310005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19.310005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19.310005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19.310005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19.310005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19.310005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19.310005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19.310005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19.310005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19.310005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19.310005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19.310005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19.310005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19.310005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19.310005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19.310005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19.310005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19.310005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19.310005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19.310005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19.310005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19.310005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19.310005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19.310005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19.310005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19.310005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19.310005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19.310005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19.310005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19.310005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19.310005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19.310005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19.310005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19.310005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19.310005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19.310005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19.310005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19.310005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19.310005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19.310005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19.310005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19.310005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19.310005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19.310005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19.310005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19.310005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19.255244999999999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19.255244999999999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18.620714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18.620714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0.45174122150000068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0.45174122150000068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265.98</v>
      </c>
      <c r="L3" s="201">
        <v>9.09</v>
      </c>
      <c r="M3" s="201">
        <v>61.57</v>
      </c>
      <c r="N3" s="201">
        <v>50.09</v>
      </c>
      <c r="O3" s="201">
        <v>70.760000000000005</v>
      </c>
      <c r="P3" s="201">
        <v>23.96</v>
      </c>
      <c r="Q3" s="201">
        <v>4.63</v>
      </c>
      <c r="R3" s="201">
        <v>17.98</v>
      </c>
      <c r="S3" s="201">
        <v>10.4</v>
      </c>
      <c r="T3" s="201">
        <v>0</v>
      </c>
      <c r="U3" s="201">
        <v>49.97</v>
      </c>
      <c r="V3" s="201">
        <v>4.12</v>
      </c>
      <c r="W3" s="201">
        <v>19.68</v>
      </c>
      <c r="X3" s="201">
        <v>62.55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82.89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59.01</v>
      </c>
      <c r="AQ3" s="201">
        <v>38.25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299.31</v>
      </c>
      <c r="L4" s="201">
        <v>9.09</v>
      </c>
      <c r="M4" s="201">
        <v>61.57</v>
      </c>
      <c r="N4" s="201">
        <v>50.09</v>
      </c>
      <c r="O4" s="201">
        <v>70.760000000000005</v>
      </c>
      <c r="P4" s="201">
        <v>23.96</v>
      </c>
      <c r="Q4" s="201">
        <v>4.63</v>
      </c>
      <c r="R4" s="201">
        <v>17.98</v>
      </c>
      <c r="S4" s="201">
        <v>11.19</v>
      </c>
      <c r="T4" s="201">
        <v>0</v>
      </c>
      <c r="U4" s="201">
        <v>49.97</v>
      </c>
      <c r="V4" s="201">
        <v>4.12</v>
      </c>
      <c r="W4" s="201">
        <v>19.68</v>
      </c>
      <c r="X4" s="201">
        <v>62.55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82.89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59.01</v>
      </c>
      <c r="AQ4" s="201">
        <v>38.25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289.64999999999998</v>
      </c>
      <c r="L5" s="201">
        <v>9.09</v>
      </c>
      <c r="M5" s="201">
        <v>61.57</v>
      </c>
      <c r="N5" s="201">
        <v>50.09</v>
      </c>
      <c r="O5" s="201">
        <v>70.760000000000005</v>
      </c>
      <c r="P5" s="201">
        <v>23.96</v>
      </c>
      <c r="Q5" s="201">
        <v>4.63</v>
      </c>
      <c r="R5" s="201">
        <v>17.98</v>
      </c>
      <c r="S5" s="201">
        <v>11.19</v>
      </c>
      <c r="T5" s="201">
        <v>0</v>
      </c>
      <c r="U5" s="201">
        <v>49.97</v>
      </c>
      <c r="V5" s="201">
        <v>4.12</v>
      </c>
      <c r="W5" s="201">
        <v>19.68</v>
      </c>
      <c r="X5" s="201">
        <v>62.55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82.89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59.01</v>
      </c>
      <c r="AQ5" s="201">
        <v>38.25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270.33999999999997</v>
      </c>
      <c r="L6" s="201">
        <v>9.09</v>
      </c>
      <c r="M6" s="201">
        <v>61.57</v>
      </c>
      <c r="N6" s="201">
        <v>50.09</v>
      </c>
      <c r="O6" s="201">
        <v>70.760000000000005</v>
      </c>
      <c r="P6" s="201">
        <v>23.96</v>
      </c>
      <c r="Q6" s="201">
        <v>4.63</v>
      </c>
      <c r="R6" s="201">
        <v>17.98</v>
      </c>
      <c r="S6" s="201">
        <v>11.19</v>
      </c>
      <c r="T6" s="201">
        <v>0</v>
      </c>
      <c r="U6" s="201">
        <v>49.97</v>
      </c>
      <c r="V6" s="201">
        <v>4.12</v>
      </c>
      <c r="W6" s="201">
        <v>19.68</v>
      </c>
      <c r="X6" s="201">
        <v>62.55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82.89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59.01</v>
      </c>
      <c r="AQ6" s="201">
        <v>38.25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270.33999999999997</v>
      </c>
      <c r="L7" s="201">
        <v>5.03</v>
      </c>
      <c r="M7" s="201">
        <v>61.57</v>
      </c>
      <c r="N7" s="201">
        <v>50.09</v>
      </c>
      <c r="O7" s="201">
        <v>70.760000000000005</v>
      </c>
      <c r="P7" s="201">
        <v>23.96</v>
      </c>
      <c r="Q7" s="201">
        <v>2.64</v>
      </c>
      <c r="R7" s="201">
        <v>17.98</v>
      </c>
      <c r="S7" s="201">
        <v>6.29</v>
      </c>
      <c r="T7" s="201">
        <v>0</v>
      </c>
      <c r="U7" s="201">
        <v>49.97</v>
      </c>
      <c r="V7" s="201">
        <v>4.12</v>
      </c>
      <c r="W7" s="201">
        <v>19.68</v>
      </c>
      <c r="X7" s="201">
        <v>62.55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82.89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59.01</v>
      </c>
      <c r="AQ7" s="201">
        <v>14.48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270.33999999999997</v>
      </c>
      <c r="L8" s="201">
        <v>5.03</v>
      </c>
      <c r="M8" s="201">
        <v>61.57</v>
      </c>
      <c r="N8" s="201">
        <v>50.09</v>
      </c>
      <c r="O8" s="201">
        <v>70.760000000000005</v>
      </c>
      <c r="P8" s="201">
        <v>23.96</v>
      </c>
      <c r="Q8" s="201">
        <v>2.61</v>
      </c>
      <c r="R8" s="201">
        <v>17.98</v>
      </c>
      <c r="S8" s="201">
        <v>6.18</v>
      </c>
      <c r="T8" s="201">
        <v>0</v>
      </c>
      <c r="U8" s="201">
        <v>49.97</v>
      </c>
      <c r="V8" s="201">
        <v>4.12</v>
      </c>
      <c r="W8" s="201">
        <v>19.68</v>
      </c>
      <c r="X8" s="201">
        <v>62.55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82.89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59.01</v>
      </c>
      <c r="AQ8" s="201">
        <v>14.48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270.33999999999997</v>
      </c>
      <c r="L9" s="201">
        <v>5.03</v>
      </c>
      <c r="M9" s="201">
        <v>61.57</v>
      </c>
      <c r="N9" s="201">
        <v>50.09</v>
      </c>
      <c r="O9" s="201">
        <v>70.760000000000005</v>
      </c>
      <c r="P9" s="201">
        <v>23.96</v>
      </c>
      <c r="Q9" s="201">
        <v>2.61</v>
      </c>
      <c r="R9" s="201">
        <v>9.7899999999999991</v>
      </c>
      <c r="S9" s="201">
        <v>6.18</v>
      </c>
      <c r="T9" s="201">
        <v>0</v>
      </c>
      <c r="U9" s="201">
        <v>49.97</v>
      </c>
      <c r="V9" s="201">
        <v>4.12</v>
      </c>
      <c r="W9" s="201">
        <v>19.68</v>
      </c>
      <c r="X9" s="201">
        <v>62.55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82.89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59.01</v>
      </c>
      <c r="AQ9" s="201">
        <v>14.48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270.33999999999997</v>
      </c>
      <c r="L10" s="201">
        <v>5.03</v>
      </c>
      <c r="M10" s="201">
        <v>61.57</v>
      </c>
      <c r="N10" s="201">
        <v>50.09</v>
      </c>
      <c r="O10" s="201">
        <v>70.760000000000005</v>
      </c>
      <c r="P10" s="201">
        <v>23.96</v>
      </c>
      <c r="Q10" s="201">
        <v>2.61</v>
      </c>
      <c r="R10" s="201">
        <v>9.7899999999999991</v>
      </c>
      <c r="S10" s="201">
        <v>6.18</v>
      </c>
      <c r="T10" s="201">
        <v>0</v>
      </c>
      <c r="U10" s="201">
        <v>49.97</v>
      </c>
      <c r="V10" s="201">
        <v>4.12</v>
      </c>
      <c r="W10" s="201">
        <v>19.68</v>
      </c>
      <c r="X10" s="201">
        <v>62.55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82.89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59.01</v>
      </c>
      <c r="AQ10" s="201">
        <v>14.48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270.33999999999997</v>
      </c>
      <c r="L11" s="201">
        <v>5.03</v>
      </c>
      <c r="M11" s="201">
        <v>61.57</v>
      </c>
      <c r="N11" s="201">
        <v>50.09</v>
      </c>
      <c r="O11" s="201">
        <v>70.760000000000005</v>
      </c>
      <c r="P11" s="201">
        <v>23.96</v>
      </c>
      <c r="Q11" s="201">
        <v>2.61</v>
      </c>
      <c r="R11" s="201">
        <v>9.7899999999999991</v>
      </c>
      <c r="S11" s="201">
        <v>6.18</v>
      </c>
      <c r="T11" s="201">
        <v>0</v>
      </c>
      <c r="U11" s="201">
        <v>49.97</v>
      </c>
      <c r="V11" s="201">
        <v>2.2400000000000002</v>
      </c>
      <c r="W11" s="201">
        <v>19.68</v>
      </c>
      <c r="X11" s="201">
        <v>62.55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82.89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28.97</v>
      </c>
      <c r="AQ11" s="201">
        <v>14.48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270.33999999999997</v>
      </c>
      <c r="L12" s="201">
        <v>5.03</v>
      </c>
      <c r="M12" s="201">
        <v>61.57</v>
      </c>
      <c r="N12" s="201">
        <v>50.09</v>
      </c>
      <c r="O12" s="201">
        <v>70.760000000000005</v>
      </c>
      <c r="P12" s="201">
        <v>23.96</v>
      </c>
      <c r="Q12" s="201">
        <v>2.61</v>
      </c>
      <c r="R12" s="201">
        <v>9.7899999999999991</v>
      </c>
      <c r="S12" s="201">
        <v>6.18</v>
      </c>
      <c r="T12" s="201">
        <v>0</v>
      </c>
      <c r="U12" s="201">
        <v>49.97</v>
      </c>
      <c r="V12" s="201">
        <v>2.2400000000000002</v>
      </c>
      <c r="W12" s="201">
        <v>19.68</v>
      </c>
      <c r="X12" s="201">
        <v>62.55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82.89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28.97</v>
      </c>
      <c r="AQ12" s="201">
        <v>14.48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270.33999999999997</v>
      </c>
      <c r="L13" s="201">
        <v>5.03</v>
      </c>
      <c r="M13" s="201">
        <v>61.57</v>
      </c>
      <c r="N13" s="201">
        <v>50.09</v>
      </c>
      <c r="O13" s="201">
        <v>70.760000000000005</v>
      </c>
      <c r="P13" s="201">
        <v>23.96</v>
      </c>
      <c r="Q13" s="201">
        <v>2.61</v>
      </c>
      <c r="R13" s="201">
        <v>9.7899999999999991</v>
      </c>
      <c r="S13" s="201">
        <v>6.18</v>
      </c>
      <c r="T13" s="201">
        <v>0</v>
      </c>
      <c r="U13" s="201">
        <v>49.97</v>
      </c>
      <c r="V13" s="201">
        <v>2.2400000000000002</v>
      </c>
      <c r="W13" s="201">
        <v>19.68</v>
      </c>
      <c r="X13" s="201">
        <v>62.55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82.89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28.97</v>
      </c>
      <c r="AQ13" s="201">
        <v>14.48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270.33999999999997</v>
      </c>
      <c r="L14" s="201">
        <v>5.03</v>
      </c>
      <c r="M14" s="201">
        <v>61.57</v>
      </c>
      <c r="N14" s="201">
        <v>50.09</v>
      </c>
      <c r="O14" s="201">
        <v>70.760000000000005</v>
      </c>
      <c r="P14" s="201">
        <v>23.96</v>
      </c>
      <c r="Q14" s="201">
        <v>2.61</v>
      </c>
      <c r="R14" s="201">
        <v>9.7899999999999991</v>
      </c>
      <c r="S14" s="201">
        <v>6.18</v>
      </c>
      <c r="T14" s="201">
        <v>0</v>
      </c>
      <c r="U14" s="201">
        <v>49.97</v>
      </c>
      <c r="V14" s="201">
        <v>2.2400000000000002</v>
      </c>
      <c r="W14" s="201">
        <v>19.68</v>
      </c>
      <c r="X14" s="201">
        <v>62.55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82.89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28.97</v>
      </c>
      <c r="AQ14" s="201">
        <v>14.48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270.33999999999997</v>
      </c>
      <c r="L15" s="201">
        <v>5.03</v>
      </c>
      <c r="M15" s="201">
        <v>61.57</v>
      </c>
      <c r="N15" s="201">
        <v>50.09</v>
      </c>
      <c r="O15" s="201">
        <v>70.760000000000005</v>
      </c>
      <c r="P15" s="201">
        <v>23.96</v>
      </c>
      <c r="Q15" s="201">
        <v>2.61</v>
      </c>
      <c r="R15" s="201">
        <v>8.11</v>
      </c>
      <c r="S15" s="201">
        <v>6.18</v>
      </c>
      <c r="T15" s="201">
        <v>0</v>
      </c>
      <c r="U15" s="201">
        <v>49.97</v>
      </c>
      <c r="V15" s="201">
        <v>2.2400000000000002</v>
      </c>
      <c r="W15" s="201">
        <v>19.68</v>
      </c>
      <c r="X15" s="201">
        <v>62.55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82.89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28.97</v>
      </c>
      <c r="AQ15" s="201">
        <v>14.65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270.33999999999997</v>
      </c>
      <c r="L16" s="201">
        <v>5.03</v>
      </c>
      <c r="M16" s="201">
        <v>61.57</v>
      </c>
      <c r="N16" s="201">
        <v>50.09</v>
      </c>
      <c r="O16" s="201">
        <v>70.760000000000005</v>
      </c>
      <c r="P16" s="201">
        <v>23.96</v>
      </c>
      <c r="Q16" s="201">
        <v>2.61</v>
      </c>
      <c r="R16" s="201">
        <v>9.65</v>
      </c>
      <c r="S16" s="201">
        <v>6.18</v>
      </c>
      <c r="T16" s="201">
        <v>0</v>
      </c>
      <c r="U16" s="201">
        <v>49.97</v>
      </c>
      <c r="V16" s="201">
        <v>2.2400000000000002</v>
      </c>
      <c r="W16" s="201">
        <v>19.68</v>
      </c>
      <c r="X16" s="201">
        <v>62.55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82.89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28.97</v>
      </c>
      <c r="AQ16" s="201">
        <v>14.65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270.33999999999997</v>
      </c>
      <c r="L17" s="201">
        <v>5.0199999999999996</v>
      </c>
      <c r="M17" s="201">
        <v>61.57</v>
      </c>
      <c r="N17" s="201">
        <v>50.09</v>
      </c>
      <c r="O17" s="201">
        <v>70.760000000000005</v>
      </c>
      <c r="P17" s="201">
        <v>23.96</v>
      </c>
      <c r="Q17" s="201">
        <v>2.61</v>
      </c>
      <c r="R17" s="201">
        <v>9.65</v>
      </c>
      <c r="S17" s="201">
        <v>6.18</v>
      </c>
      <c r="T17" s="201">
        <v>0</v>
      </c>
      <c r="U17" s="201">
        <v>49.97</v>
      </c>
      <c r="V17" s="201">
        <v>2.2400000000000002</v>
      </c>
      <c r="W17" s="201">
        <v>19.68</v>
      </c>
      <c r="X17" s="201">
        <v>62.55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82.89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28.97</v>
      </c>
      <c r="AQ17" s="201">
        <v>14.48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270.33999999999997</v>
      </c>
      <c r="L18" s="201">
        <v>5.0199999999999996</v>
      </c>
      <c r="M18" s="201">
        <v>61.57</v>
      </c>
      <c r="N18" s="201">
        <v>50.09</v>
      </c>
      <c r="O18" s="201">
        <v>70.760000000000005</v>
      </c>
      <c r="P18" s="201">
        <v>23.96</v>
      </c>
      <c r="Q18" s="201">
        <v>2.61</v>
      </c>
      <c r="R18" s="201">
        <v>9.65</v>
      </c>
      <c r="S18" s="201">
        <v>6.18</v>
      </c>
      <c r="T18" s="201">
        <v>0</v>
      </c>
      <c r="U18" s="201">
        <v>49.97</v>
      </c>
      <c r="V18" s="201">
        <v>2.2400000000000002</v>
      </c>
      <c r="W18" s="201">
        <v>19.68</v>
      </c>
      <c r="X18" s="201">
        <v>62.55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82.89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28.97</v>
      </c>
      <c r="AQ18" s="201">
        <v>14.48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270.33999999999997</v>
      </c>
      <c r="L19" s="201">
        <v>5.0199999999999996</v>
      </c>
      <c r="M19" s="201">
        <v>61.57</v>
      </c>
      <c r="N19" s="201">
        <v>50.09</v>
      </c>
      <c r="O19" s="201">
        <v>70.760000000000005</v>
      </c>
      <c r="P19" s="201">
        <v>23.96</v>
      </c>
      <c r="Q19" s="201">
        <v>2.61</v>
      </c>
      <c r="R19" s="201">
        <v>14.48</v>
      </c>
      <c r="S19" s="201">
        <v>6.18</v>
      </c>
      <c r="T19" s="201">
        <v>0</v>
      </c>
      <c r="U19" s="201">
        <v>49.97</v>
      </c>
      <c r="V19" s="201">
        <v>4.12</v>
      </c>
      <c r="W19" s="201">
        <v>19.68</v>
      </c>
      <c r="X19" s="201">
        <v>62.55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82.89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59.01</v>
      </c>
      <c r="AQ19" s="201">
        <v>14.48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270.33999999999997</v>
      </c>
      <c r="L20" s="201">
        <v>5.0199999999999996</v>
      </c>
      <c r="M20" s="201">
        <v>61.57</v>
      </c>
      <c r="N20" s="201">
        <v>50.09</v>
      </c>
      <c r="O20" s="201">
        <v>70.760000000000005</v>
      </c>
      <c r="P20" s="201">
        <v>23.96</v>
      </c>
      <c r="Q20" s="201">
        <v>2.61</v>
      </c>
      <c r="R20" s="201">
        <v>17.98</v>
      </c>
      <c r="S20" s="201">
        <v>6.18</v>
      </c>
      <c r="T20" s="201">
        <v>0</v>
      </c>
      <c r="U20" s="201">
        <v>49.97</v>
      </c>
      <c r="V20" s="201">
        <v>4.12</v>
      </c>
      <c r="W20" s="201">
        <v>19.68</v>
      </c>
      <c r="X20" s="201">
        <v>62.55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82.89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59.01</v>
      </c>
      <c r="AQ20" s="201">
        <v>38.25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275.17</v>
      </c>
      <c r="L21" s="201">
        <v>9.1</v>
      </c>
      <c r="M21" s="201">
        <v>61.57</v>
      </c>
      <c r="N21" s="201">
        <v>50.09</v>
      </c>
      <c r="O21" s="201">
        <v>70.760000000000005</v>
      </c>
      <c r="P21" s="201">
        <v>23.96</v>
      </c>
      <c r="Q21" s="201">
        <v>4.63</v>
      </c>
      <c r="R21" s="201">
        <v>17.98</v>
      </c>
      <c r="S21" s="201">
        <v>11.19</v>
      </c>
      <c r="T21" s="201">
        <v>0</v>
      </c>
      <c r="U21" s="201">
        <v>49.97</v>
      </c>
      <c r="V21" s="201">
        <v>4.12</v>
      </c>
      <c r="W21" s="201">
        <v>19.68</v>
      </c>
      <c r="X21" s="201">
        <v>62.55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82.89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59.01</v>
      </c>
      <c r="AQ21" s="201">
        <v>38.25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298.33999999999997</v>
      </c>
      <c r="L22" s="201">
        <v>9.1</v>
      </c>
      <c r="M22" s="201">
        <v>61.57</v>
      </c>
      <c r="N22" s="201">
        <v>50.09</v>
      </c>
      <c r="O22" s="201">
        <v>70.760000000000005</v>
      </c>
      <c r="P22" s="201">
        <v>23.96</v>
      </c>
      <c r="Q22" s="201">
        <v>4.63</v>
      </c>
      <c r="R22" s="201">
        <v>17.98</v>
      </c>
      <c r="S22" s="201">
        <v>11.19</v>
      </c>
      <c r="T22" s="201">
        <v>0</v>
      </c>
      <c r="U22" s="201">
        <v>49.97</v>
      </c>
      <c r="V22" s="201">
        <v>4.12</v>
      </c>
      <c r="W22" s="201">
        <v>19.68</v>
      </c>
      <c r="X22" s="201">
        <v>62.55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82.89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59.01</v>
      </c>
      <c r="AQ22" s="201">
        <v>38.25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322.48</v>
      </c>
      <c r="L23" s="201">
        <v>9.1</v>
      </c>
      <c r="M23" s="201">
        <v>61.57</v>
      </c>
      <c r="N23" s="201">
        <v>50.09</v>
      </c>
      <c r="O23" s="201">
        <v>70.760000000000005</v>
      </c>
      <c r="P23" s="201">
        <v>23.96</v>
      </c>
      <c r="Q23" s="201">
        <v>4.63</v>
      </c>
      <c r="R23" s="201">
        <v>17.98</v>
      </c>
      <c r="S23" s="201">
        <v>11.19</v>
      </c>
      <c r="T23" s="201">
        <v>0</v>
      </c>
      <c r="U23" s="201">
        <v>49.97</v>
      </c>
      <c r="V23" s="201">
        <v>4.12</v>
      </c>
      <c r="W23" s="201">
        <v>19.68</v>
      </c>
      <c r="X23" s="201">
        <v>62.55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82.89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59.01</v>
      </c>
      <c r="AQ23" s="201">
        <v>38.25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355.31</v>
      </c>
      <c r="L24" s="201">
        <v>9.1</v>
      </c>
      <c r="M24" s="201">
        <v>61.57</v>
      </c>
      <c r="N24" s="201">
        <v>50.09</v>
      </c>
      <c r="O24" s="201">
        <v>70.760000000000005</v>
      </c>
      <c r="P24" s="201">
        <v>23.96</v>
      </c>
      <c r="Q24" s="201">
        <v>4.63</v>
      </c>
      <c r="R24" s="201">
        <v>17.98</v>
      </c>
      <c r="S24" s="201">
        <v>11.19</v>
      </c>
      <c r="T24" s="201">
        <v>0</v>
      </c>
      <c r="U24" s="201">
        <v>49.97</v>
      </c>
      <c r="V24" s="201">
        <v>4.12</v>
      </c>
      <c r="W24" s="201">
        <v>19.68</v>
      </c>
      <c r="X24" s="201">
        <v>62.55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82.89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59.01</v>
      </c>
      <c r="AQ24" s="201">
        <v>38.25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386.2</v>
      </c>
      <c r="L25" s="201">
        <v>9.1</v>
      </c>
      <c r="M25" s="201">
        <v>61.57</v>
      </c>
      <c r="N25" s="201">
        <v>50.09</v>
      </c>
      <c r="O25" s="201">
        <v>70.760000000000005</v>
      </c>
      <c r="P25" s="201">
        <v>23.96</v>
      </c>
      <c r="Q25" s="201">
        <v>4.63</v>
      </c>
      <c r="R25" s="201">
        <v>17.98</v>
      </c>
      <c r="S25" s="201">
        <v>11.19</v>
      </c>
      <c r="T25" s="201">
        <v>0</v>
      </c>
      <c r="U25" s="201">
        <v>49.97</v>
      </c>
      <c r="V25" s="201">
        <v>4.12</v>
      </c>
      <c r="W25" s="201">
        <v>19.68</v>
      </c>
      <c r="X25" s="201">
        <v>62.55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82.89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59.01</v>
      </c>
      <c r="AQ25" s="201">
        <v>38.25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408.41</v>
      </c>
      <c r="L26" s="201">
        <v>9.1</v>
      </c>
      <c r="M26" s="201">
        <v>61.57</v>
      </c>
      <c r="N26" s="201">
        <v>50.09</v>
      </c>
      <c r="O26" s="201">
        <v>70.760000000000005</v>
      </c>
      <c r="P26" s="201">
        <v>23.75</v>
      </c>
      <c r="Q26" s="201">
        <v>4.63</v>
      </c>
      <c r="R26" s="201">
        <v>17.98</v>
      </c>
      <c r="S26" s="201">
        <v>11.19</v>
      </c>
      <c r="T26" s="201">
        <v>0</v>
      </c>
      <c r="U26" s="201">
        <v>49.97</v>
      </c>
      <c r="V26" s="201">
        <v>4.12</v>
      </c>
      <c r="W26" s="201">
        <v>19.68</v>
      </c>
      <c r="X26" s="201">
        <v>62.55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82.89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59.01</v>
      </c>
      <c r="AQ26" s="201">
        <v>38.25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450.89</v>
      </c>
      <c r="L27" s="201">
        <v>9.1</v>
      </c>
      <c r="M27" s="201">
        <v>61.57</v>
      </c>
      <c r="N27" s="201">
        <v>50.09</v>
      </c>
      <c r="O27" s="201">
        <v>70.760000000000005</v>
      </c>
      <c r="P27" s="201">
        <v>23.75</v>
      </c>
      <c r="Q27" s="201">
        <v>4.62</v>
      </c>
      <c r="R27" s="201">
        <v>17.98</v>
      </c>
      <c r="S27" s="201">
        <v>10.87</v>
      </c>
      <c r="T27" s="201">
        <v>0</v>
      </c>
      <c r="U27" s="201">
        <v>49.97</v>
      </c>
      <c r="V27" s="201">
        <v>4.12</v>
      </c>
      <c r="W27" s="201">
        <v>19.68</v>
      </c>
      <c r="X27" s="201">
        <v>62.55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80.819999999999993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59.01</v>
      </c>
      <c r="AQ27" s="201">
        <v>38.25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468.27</v>
      </c>
      <c r="L28" s="201">
        <v>9.1</v>
      </c>
      <c r="M28" s="201">
        <v>61.57</v>
      </c>
      <c r="N28" s="201">
        <v>50.09</v>
      </c>
      <c r="O28" s="201">
        <v>70.760000000000005</v>
      </c>
      <c r="P28" s="201">
        <v>23.75</v>
      </c>
      <c r="Q28" s="201">
        <v>4.63</v>
      </c>
      <c r="R28" s="201">
        <v>17.98</v>
      </c>
      <c r="S28" s="201">
        <v>11.19</v>
      </c>
      <c r="T28" s="201">
        <v>0</v>
      </c>
      <c r="U28" s="201">
        <v>49.97</v>
      </c>
      <c r="V28" s="201">
        <v>4.12</v>
      </c>
      <c r="W28" s="201">
        <v>19.68</v>
      </c>
      <c r="X28" s="201">
        <v>62.55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80.819999999999993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59.01</v>
      </c>
      <c r="AQ28" s="201">
        <v>38.25</v>
      </c>
      <c r="AR28" s="201">
        <v>0.73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489.41</v>
      </c>
      <c r="L29" s="201">
        <v>9.09</v>
      </c>
      <c r="M29" s="201">
        <v>61.57</v>
      </c>
      <c r="N29" s="201">
        <v>50.09</v>
      </c>
      <c r="O29" s="201">
        <v>70.760000000000005</v>
      </c>
      <c r="P29" s="201">
        <v>22.61</v>
      </c>
      <c r="Q29" s="201">
        <v>4.62</v>
      </c>
      <c r="R29" s="201">
        <v>17.82</v>
      </c>
      <c r="S29" s="201">
        <v>11.12</v>
      </c>
      <c r="T29" s="201">
        <v>0</v>
      </c>
      <c r="U29" s="201">
        <v>49.97</v>
      </c>
      <c r="V29" s="201">
        <v>4.12</v>
      </c>
      <c r="W29" s="201">
        <v>19.68</v>
      </c>
      <c r="X29" s="201">
        <v>62.55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80.819999999999993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59.01</v>
      </c>
      <c r="AQ29" s="201">
        <v>38.25</v>
      </c>
      <c r="AR29" s="201">
        <v>6.84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489.41</v>
      </c>
      <c r="L30" s="201">
        <v>9.1</v>
      </c>
      <c r="M30" s="201">
        <v>61.57</v>
      </c>
      <c r="N30" s="201">
        <v>50.09</v>
      </c>
      <c r="O30" s="201">
        <v>70.760000000000005</v>
      </c>
      <c r="P30" s="201">
        <v>22.61</v>
      </c>
      <c r="Q30" s="201">
        <v>4.62</v>
      </c>
      <c r="R30" s="201">
        <v>17.98</v>
      </c>
      <c r="S30" s="201">
        <v>11.19</v>
      </c>
      <c r="T30" s="201">
        <v>0</v>
      </c>
      <c r="U30" s="201">
        <v>49.97</v>
      </c>
      <c r="V30" s="201">
        <v>4.12</v>
      </c>
      <c r="W30" s="201">
        <v>19.68</v>
      </c>
      <c r="X30" s="201">
        <v>62.55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80.819999999999993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59.01</v>
      </c>
      <c r="AQ30" s="201">
        <v>38.25</v>
      </c>
      <c r="AR30" s="201">
        <v>15.94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489.41</v>
      </c>
      <c r="L31" s="201">
        <v>9.1</v>
      </c>
      <c r="M31" s="201">
        <v>61.57</v>
      </c>
      <c r="N31" s="201">
        <v>50.09</v>
      </c>
      <c r="O31" s="201">
        <v>70.760000000000005</v>
      </c>
      <c r="P31" s="201">
        <v>22.61</v>
      </c>
      <c r="Q31" s="201">
        <v>4.62</v>
      </c>
      <c r="R31" s="201">
        <v>17.98</v>
      </c>
      <c r="S31" s="201">
        <v>11.19</v>
      </c>
      <c r="T31" s="201">
        <v>0</v>
      </c>
      <c r="U31" s="201">
        <v>49.97</v>
      </c>
      <c r="V31" s="201">
        <v>4.12</v>
      </c>
      <c r="W31" s="201">
        <v>19.68</v>
      </c>
      <c r="X31" s="201">
        <v>62.55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80.819999999999993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59.01</v>
      </c>
      <c r="AQ31" s="201">
        <v>38.25</v>
      </c>
      <c r="AR31" s="201">
        <v>28.77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480.52</v>
      </c>
      <c r="L32" s="201">
        <v>9.09</v>
      </c>
      <c r="M32" s="201">
        <v>61.57</v>
      </c>
      <c r="N32" s="201">
        <v>50.09</v>
      </c>
      <c r="O32" s="201">
        <v>70.760000000000005</v>
      </c>
      <c r="P32" s="201">
        <v>22.61</v>
      </c>
      <c r="Q32" s="201">
        <v>4.62</v>
      </c>
      <c r="R32" s="201">
        <v>17.98</v>
      </c>
      <c r="S32" s="201">
        <v>11.19</v>
      </c>
      <c r="T32" s="201">
        <v>0</v>
      </c>
      <c r="U32" s="201">
        <v>49.97</v>
      </c>
      <c r="V32" s="201">
        <v>4.12</v>
      </c>
      <c r="W32" s="201">
        <v>19.68</v>
      </c>
      <c r="X32" s="201">
        <v>62.55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80.819999999999993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59.01</v>
      </c>
      <c r="AQ32" s="201">
        <v>38.25</v>
      </c>
      <c r="AR32" s="201">
        <v>41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489.41</v>
      </c>
      <c r="L33" s="201">
        <v>9.09</v>
      </c>
      <c r="M33" s="201">
        <v>35.14</v>
      </c>
      <c r="N33" s="201">
        <v>50.09</v>
      </c>
      <c r="O33" s="201">
        <v>70.760000000000005</v>
      </c>
      <c r="P33" s="201">
        <v>22.61</v>
      </c>
      <c r="Q33" s="201">
        <v>4.62</v>
      </c>
      <c r="R33" s="201">
        <v>17.98</v>
      </c>
      <c r="S33" s="201">
        <v>11.19</v>
      </c>
      <c r="T33" s="201">
        <v>0</v>
      </c>
      <c r="U33" s="201">
        <v>49.97</v>
      </c>
      <c r="V33" s="201">
        <v>4.12</v>
      </c>
      <c r="W33" s="201">
        <v>19.68</v>
      </c>
      <c r="X33" s="201">
        <v>62.55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80.819999999999993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59.01</v>
      </c>
      <c r="AQ33" s="201">
        <v>38.25</v>
      </c>
      <c r="AR33" s="201">
        <v>44.5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489.49</v>
      </c>
      <c r="L34" s="201">
        <v>9.1</v>
      </c>
      <c r="M34" s="201">
        <v>35.14</v>
      </c>
      <c r="N34" s="201">
        <v>50.09</v>
      </c>
      <c r="O34" s="201">
        <v>70.760000000000005</v>
      </c>
      <c r="P34" s="201">
        <v>22.61</v>
      </c>
      <c r="Q34" s="201">
        <v>4.62</v>
      </c>
      <c r="R34" s="201">
        <v>17.98</v>
      </c>
      <c r="S34" s="201">
        <v>11.19</v>
      </c>
      <c r="T34" s="201">
        <v>0</v>
      </c>
      <c r="U34" s="201">
        <v>49.97</v>
      </c>
      <c r="V34" s="201">
        <v>4.12</v>
      </c>
      <c r="W34" s="201">
        <v>19.68</v>
      </c>
      <c r="X34" s="201">
        <v>62.55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80.819999999999993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59.01</v>
      </c>
      <c r="AQ34" s="201">
        <v>38.25</v>
      </c>
      <c r="AR34" s="201">
        <v>44.5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489.41</v>
      </c>
      <c r="L35" s="201">
        <v>9.1</v>
      </c>
      <c r="M35" s="201">
        <v>35.14</v>
      </c>
      <c r="N35" s="201">
        <v>50.09</v>
      </c>
      <c r="O35" s="201">
        <v>70.760000000000005</v>
      </c>
      <c r="P35" s="201">
        <v>22.61</v>
      </c>
      <c r="Q35" s="201">
        <v>4.62</v>
      </c>
      <c r="R35" s="201">
        <v>17.98</v>
      </c>
      <c r="S35" s="201">
        <v>11.19</v>
      </c>
      <c r="T35" s="201">
        <v>0</v>
      </c>
      <c r="U35" s="201">
        <v>49.97</v>
      </c>
      <c r="V35" s="201">
        <v>4.12</v>
      </c>
      <c r="W35" s="201">
        <v>19.68</v>
      </c>
      <c r="X35" s="201">
        <v>62.55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80.819999999999993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59.01</v>
      </c>
      <c r="AQ35" s="201">
        <v>38.25</v>
      </c>
      <c r="AR35" s="201">
        <v>44.5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489.41</v>
      </c>
      <c r="L36" s="201">
        <v>9.1</v>
      </c>
      <c r="M36" s="201">
        <v>35.14</v>
      </c>
      <c r="N36" s="201">
        <v>50.09</v>
      </c>
      <c r="O36" s="201">
        <v>70.760000000000005</v>
      </c>
      <c r="P36" s="201">
        <v>22.61</v>
      </c>
      <c r="Q36" s="201">
        <v>4.78</v>
      </c>
      <c r="R36" s="201">
        <v>17.98</v>
      </c>
      <c r="S36" s="201">
        <v>11.19</v>
      </c>
      <c r="T36" s="201">
        <v>0</v>
      </c>
      <c r="U36" s="201">
        <v>49.97</v>
      </c>
      <c r="V36" s="201">
        <v>4.12</v>
      </c>
      <c r="W36" s="201">
        <v>19.68</v>
      </c>
      <c r="X36" s="201">
        <v>62.55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80.819999999999993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59.01</v>
      </c>
      <c r="AQ36" s="201">
        <v>38.25</v>
      </c>
      <c r="AR36" s="201">
        <v>44.5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489.41</v>
      </c>
      <c r="L37" s="201">
        <v>9.1</v>
      </c>
      <c r="M37" s="201">
        <v>35.14</v>
      </c>
      <c r="N37" s="201">
        <v>50.09</v>
      </c>
      <c r="O37" s="201">
        <v>70.760000000000005</v>
      </c>
      <c r="P37" s="201">
        <v>22.61</v>
      </c>
      <c r="Q37" s="201">
        <v>4.62</v>
      </c>
      <c r="R37" s="201">
        <v>17.98</v>
      </c>
      <c r="S37" s="201">
        <v>11.18</v>
      </c>
      <c r="T37" s="201">
        <v>0</v>
      </c>
      <c r="U37" s="201">
        <v>49.97</v>
      </c>
      <c r="V37" s="201">
        <v>4.12</v>
      </c>
      <c r="W37" s="201">
        <v>19.68</v>
      </c>
      <c r="X37" s="201">
        <v>62.55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80.819999999999993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59.01</v>
      </c>
      <c r="AQ37" s="201">
        <v>38.25</v>
      </c>
      <c r="AR37" s="201">
        <v>47.5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489.41</v>
      </c>
      <c r="L38" s="201">
        <v>9.1</v>
      </c>
      <c r="M38" s="201">
        <v>35.14</v>
      </c>
      <c r="N38" s="201">
        <v>50.09</v>
      </c>
      <c r="O38" s="201">
        <v>70.760000000000005</v>
      </c>
      <c r="P38" s="201">
        <v>22.61</v>
      </c>
      <c r="Q38" s="201">
        <v>4.62</v>
      </c>
      <c r="R38" s="201">
        <v>17.98</v>
      </c>
      <c r="S38" s="201">
        <v>11.19</v>
      </c>
      <c r="T38" s="201">
        <v>0</v>
      </c>
      <c r="U38" s="201">
        <v>49.97</v>
      </c>
      <c r="V38" s="201">
        <v>4.12</v>
      </c>
      <c r="W38" s="201">
        <v>19.68</v>
      </c>
      <c r="X38" s="201">
        <v>62.55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80.819999999999993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59.01</v>
      </c>
      <c r="AQ38" s="201">
        <v>38.25</v>
      </c>
      <c r="AR38" s="201">
        <v>47.5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489.41</v>
      </c>
      <c r="L39" s="201">
        <v>9.1</v>
      </c>
      <c r="M39" s="201">
        <v>35.14</v>
      </c>
      <c r="N39" s="201">
        <v>50.09</v>
      </c>
      <c r="O39" s="201">
        <v>70.760000000000005</v>
      </c>
      <c r="P39" s="201">
        <v>22.61</v>
      </c>
      <c r="Q39" s="201">
        <v>4.62</v>
      </c>
      <c r="R39" s="201">
        <v>17.98</v>
      </c>
      <c r="S39" s="201">
        <v>11.19</v>
      </c>
      <c r="T39" s="201">
        <v>0</v>
      </c>
      <c r="U39" s="201">
        <v>49.97</v>
      </c>
      <c r="V39" s="201">
        <v>4.12</v>
      </c>
      <c r="W39" s="201">
        <v>19.68</v>
      </c>
      <c r="X39" s="201">
        <v>62.55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80.819999999999993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59.01</v>
      </c>
      <c r="AQ39" s="201">
        <v>38.25</v>
      </c>
      <c r="AR39" s="201">
        <v>47.5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489.41</v>
      </c>
      <c r="L40" s="201">
        <v>9.1</v>
      </c>
      <c r="M40" s="201">
        <v>35.14</v>
      </c>
      <c r="N40" s="201">
        <v>50.09</v>
      </c>
      <c r="O40" s="201">
        <v>70.760000000000005</v>
      </c>
      <c r="P40" s="201">
        <v>22.61</v>
      </c>
      <c r="Q40" s="201">
        <v>4.62</v>
      </c>
      <c r="R40" s="201">
        <v>17.98</v>
      </c>
      <c r="S40" s="201">
        <v>11.19</v>
      </c>
      <c r="T40" s="201">
        <v>0</v>
      </c>
      <c r="U40" s="201">
        <v>49.97</v>
      </c>
      <c r="V40" s="201">
        <v>4.12</v>
      </c>
      <c r="W40" s="201">
        <v>19.68</v>
      </c>
      <c r="X40" s="201">
        <v>62.55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80.819999999999993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59.01</v>
      </c>
      <c r="AQ40" s="201">
        <v>38.25</v>
      </c>
      <c r="AR40" s="201">
        <v>47.5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489.41</v>
      </c>
      <c r="L41" s="201">
        <v>9.1</v>
      </c>
      <c r="M41" s="201">
        <v>35.14</v>
      </c>
      <c r="N41" s="201">
        <v>50.09</v>
      </c>
      <c r="O41" s="201">
        <v>70.760000000000005</v>
      </c>
      <c r="P41" s="201">
        <v>22.61</v>
      </c>
      <c r="Q41" s="201">
        <v>4.62</v>
      </c>
      <c r="R41" s="201">
        <v>17.98</v>
      </c>
      <c r="S41" s="201">
        <v>11.19</v>
      </c>
      <c r="T41" s="201">
        <v>0</v>
      </c>
      <c r="U41" s="201">
        <v>49.97</v>
      </c>
      <c r="V41" s="201">
        <v>4.12</v>
      </c>
      <c r="W41" s="201">
        <v>19.68</v>
      </c>
      <c r="X41" s="201">
        <v>62.55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78.17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59.01</v>
      </c>
      <c r="AQ41" s="201">
        <v>38.25</v>
      </c>
      <c r="AR41" s="201">
        <v>47.5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475.03</v>
      </c>
      <c r="L42" s="201">
        <v>9.1</v>
      </c>
      <c r="M42" s="201">
        <v>35.14</v>
      </c>
      <c r="N42" s="201">
        <v>50.09</v>
      </c>
      <c r="O42" s="201">
        <v>70.760000000000005</v>
      </c>
      <c r="P42" s="201">
        <v>22.61</v>
      </c>
      <c r="Q42" s="201">
        <v>4.62</v>
      </c>
      <c r="R42" s="201">
        <v>17.98</v>
      </c>
      <c r="S42" s="201">
        <v>11.19</v>
      </c>
      <c r="T42" s="201">
        <v>0</v>
      </c>
      <c r="U42" s="201">
        <v>49.97</v>
      </c>
      <c r="V42" s="201">
        <v>4.12</v>
      </c>
      <c r="W42" s="201">
        <v>19.68</v>
      </c>
      <c r="X42" s="201">
        <v>62.55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78.17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59.01</v>
      </c>
      <c r="AQ42" s="201">
        <v>38.25</v>
      </c>
      <c r="AR42" s="201">
        <v>47.5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450.89</v>
      </c>
      <c r="L43" s="201">
        <v>9.1</v>
      </c>
      <c r="M43" s="201">
        <v>35.14</v>
      </c>
      <c r="N43" s="201">
        <v>50.09</v>
      </c>
      <c r="O43" s="201">
        <v>70.760000000000005</v>
      </c>
      <c r="P43" s="201">
        <v>22.61</v>
      </c>
      <c r="Q43" s="201">
        <v>4.62</v>
      </c>
      <c r="R43" s="201">
        <v>17.98</v>
      </c>
      <c r="S43" s="201">
        <v>11.19</v>
      </c>
      <c r="T43" s="201">
        <v>0</v>
      </c>
      <c r="U43" s="201">
        <v>49.97</v>
      </c>
      <c r="V43" s="201">
        <v>4.12</v>
      </c>
      <c r="W43" s="201">
        <v>19.68</v>
      </c>
      <c r="X43" s="201">
        <v>62.55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78.17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59.01</v>
      </c>
      <c r="AQ43" s="201">
        <v>38.25</v>
      </c>
      <c r="AR43" s="201">
        <v>47.5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425.79</v>
      </c>
      <c r="L44" s="201">
        <v>9.1</v>
      </c>
      <c r="M44" s="201">
        <v>35.14</v>
      </c>
      <c r="N44" s="201">
        <v>50.09</v>
      </c>
      <c r="O44" s="201">
        <v>70.760000000000005</v>
      </c>
      <c r="P44" s="201">
        <v>22.61</v>
      </c>
      <c r="Q44" s="201">
        <v>4.62</v>
      </c>
      <c r="R44" s="201">
        <v>17.98</v>
      </c>
      <c r="S44" s="201">
        <v>11.19</v>
      </c>
      <c r="T44" s="201">
        <v>0</v>
      </c>
      <c r="U44" s="201">
        <v>49.97</v>
      </c>
      <c r="V44" s="201">
        <v>4.12</v>
      </c>
      <c r="W44" s="201">
        <v>19.68</v>
      </c>
      <c r="X44" s="201">
        <v>62.55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78.17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59.01</v>
      </c>
      <c r="AQ44" s="201">
        <v>38.25</v>
      </c>
      <c r="AR44" s="201">
        <v>47.5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417.1</v>
      </c>
      <c r="L45" s="201">
        <v>9.1</v>
      </c>
      <c r="M45" s="201">
        <v>35.14</v>
      </c>
      <c r="N45" s="201">
        <v>50.09</v>
      </c>
      <c r="O45" s="201">
        <v>70.760000000000005</v>
      </c>
      <c r="P45" s="201">
        <v>22.61</v>
      </c>
      <c r="Q45" s="201">
        <v>4.62</v>
      </c>
      <c r="R45" s="201">
        <v>17.98</v>
      </c>
      <c r="S45" s="201">
        <v>11.19</v>
      </c>
      <c r="T45" s="201">
        <v>0</v>
      </c>
      <c r="U45" s="201">
        <v>49.97</v>
      </c>
      <c r="V45" s="201">
        <v>4.12</v>
      </c>
      <c r="W45" s="201">
        <v>19.68</v>
      </c>
      <c r="X45" s="201">
        <v>62.55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78.17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59.01</v>
      </c>
      <c r="AQ45" s="201">
        <v>38.25</v>
      </c>
      <c r="AR45" s="201">
        <v>47.5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400.69</v>
      </c>
      <c r="L46" s="201">
        <v>9.1</v>
      </c>
      <c r="M46" s="201">
        <v>35.14</v>
      </c>
      <c r="N46" s="201">
        <v>50.09</v>
      </c>
      <c r="O46" s="201">
        <v>70.760000000000005</v>
      </c>
      <c r="P46" s="201">
        <v>22.61</v>
      </c>
      <c r="Q46" s="201">
        <v>4.62</v>
      </c>
      <c r="R46" s="201">
        <v>17.98</v>
      </c>
      <c r="S46" s="201">
        <v>11.19</v>
      </c>
      <c r="T46" s="201">
        <v>0</v>
      </c>
      <c r="U46" s="201">
        <v>49.97</v>
      </c>
      <c r="V46" s="201">
        <v>4.12</v>
      </c>
      <c r="W46" s="201">
        <v>19.68</v>
      </c>
      <c r="X46" s="201">
        <v>62.55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78.17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59.01</v>
      </c>
      <c r="AQ46" s="201">
        <v>38.25</v>
      </c>
      <c r="AR46" s="201">
        <v>47.5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388.13</v>
      </c>
      <c r="L47" s="201">
        <v>9.1</v>
      </c>
      <c r="M47" s="201">
        <v>35.14</v>
      </c>
      <c r="N47" s="201">
        <v>50.09</v>
      </c>
      <c r="O47" s="201">
        <v>70.760000000000005</v>
      </c>
      <c r="P47" s="201">
        <v>22.61</v>
      </c>
      <c r="Q47" s="201">
        <v>4.62</v>
      </c>
      <c r="R47" s="201">
        <v>17.98</v>
      </c>
      <c r="S47" s="201">
        <v>11.19</v>
      </c>
      <c r="T47" s="201">
        <v>0</v>
      </c>
      <c r="U47" s="201">
        <v>49.97</v>
      </c>
      <c r="V47" s="201">
        <v>4.12</v>
      </c>
      <c r="W47" s="201">
        <v>19.68</v>
      </c>
      <c r="X47" s="201">
        <v>62.55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78.17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59.01</v>
      </c>
      <c r="AQ47" s="201">
        <v>38.25</v>
      </c>
      <c r="AR47" s="201">
        <v>47.5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374.62</v>
      </c>
      <c r="L48" s="201">
        <v>9.1</v>
      </c>
      <c r="M48" s="201">
        <v>35.14</v>
      </c>
      <c r="N48" s="201">
        <v>50.09</v>
      </c>
      <c r="O48" s="201">
        <v>70.760000000000005</v>
      </c>
      <c r="P48" s="201">
        <v>22.61</v>
      </c>
      <c r="Q48" s="201">
        <v>4.62</v>
      </c>
      <c r="R48" s="201">
        <v>17.98</v>
      </c>
      <c r="S48" s="201">
        <v>11.19</v>
      </c>
      <c r="T48" s="201">
        <v>0</v>
      </c>
      <c r="U48" s="201">
        <v>49.97</v>
      </c>
      <c r="V48" s="201">
        <v>4.12</v>
      </c>
      <c r="W48" s="201">
        <v>19.68</v>
      </c>
      <c r="X48" s="201">
        <v>62.55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78.17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59.01</v>
      </c>
      <c r="AQ48" s="201">
        <v>38.25</v>
      </c>
      <c r="AR48" s="201">
        <v>47.5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371.68</v>
      </c>
      <c r="L49" s="201">
        <v>9.1</v>
      </c>
      <c r="M49" s="201">
        <v>35.14</v>
      </c>
      <c r="N49" s="201">
        <v>50.09</v>
      </c>
      <c r="O49" s="201">
        <v>70.760000000000005</v>
      </c>
      <c r="P49" s="201">
        <v>22.61</v>
      </c>
      <c r="Q49" s="201">
        <v>4.62</v>
      </c>
      <c r="R49" s="201">
        <v>17.98</v>
      </c>
      <c r="S49" s="201">
        <v>11.19</v>
      </c>
      <c r="T49" s="201">
        <v>0</v>
      </c>
      <c r="U49" s="201">
        <v>49.97</v>
      </c>
      <c r="V49" s="201">
        <v>3.83</v>
      </c>
      <c r="W49" s="201">
        <v>19.68</v>
      </c>
      <c r="X49" s="201">
        <v>62.55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78.17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59.01</v>
      </c>
      <c r="AQ49" s="201">
        <v>38.25</v>
      </c>
      <c r="AR49" s="201">
        <v>47.5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347.5</v>
      </c>
      <c r="L50" s="201">
        <v>9.1</v>
      </c>
      <c r="M50" s="201">
        <v>35.14</v>
      </c>
      <c r="N50" s="201">
        <v>50.09</v>
      </c>
      <c r="O50" s="201">
        <v>70.760000000000005</v>
      </c>
      <c r="P50" s="201">
        <v>22.61</v>
      </c>
      <c r="Q50" s="201">
        <v>4.62</v>
      </c>
      <c r="R50" s="201">
        <v>17.98</v>
      </c>
      <c r="S50" s="201">
        <v>11.19</v>
      </c>
      <c r="T50" s="201">
        <v>0</v>
      </c>
      <c r="U50" s="201">
        <v>49.97</v>
      </c>
      <c r="V50" s="201">
        <v>3.83</v>
      </c>
      <c r="W50" s="201">
        <v>19.68</v>
      </c>
      <c r="X50" s="201">
        <v>62.55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78.17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59.01</v>
      </c>
      <c r="AQ50" s="201">
        <v>38.25</v>
      </c>
      <c r="AR50" s="201">
        <v>47.5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325.38</v>
      </c>
      <c r="L51" s="201">
        <v>9.1</v>
      </c>
      <c r="M51" s="201">
        <v>35.14</v>
      </c>
      <c r="N51" s="201">
        <v>50.09</v>
      </c>
      <c r="O51" s="201">
        <v>70.760000000000005</v>
      </c>
      <c r="P51" s="201">
        <v>22.61</v>
      </c>
      <c r="Q51" s="201">
        <v>4.62</v>
      </c>
      <c r="R51" s="201">
        <v>17.98</v>
      </c>
      <c r="S51" s="201">
        <v>11.19</v>
      </c>
      <c r="T51" s="201">
        <v>0</v>
      </c>
      <c r="U51" s="201">
        <v>49.97</v>
      </c>
      <c r="V51" s="201">
        <v>3.83</v>
      </c>
      <c r="W51" s="201">
        <v>19.68</v>
      </c>
      <c r="X51" s="201">
        <v>62.55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80.819999999999993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59.01</v>
      </c>
      <c r="AQ51" s="201">
        <v>38.25</v>
      </c>
      <c r="AR51" s="201">
        <v>47.5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305.10000000000002</v>
      </c>
      <c r="L52" s="201">
        <v>9.1</v>
      </c>
      <c r="M52" s="201">
        <v>35.14</v>
      </c>
      <c r="N52" s="201">
        <v>50.09</v>
      </c>
      <c r="O52" s="201">
        <v>70.760000000000005</v>
      </c>
      <c r="P52" s="201">
        <v>22.61</v>
      </c>
      <c r="Q52" s="201">
        <v>4.62</v>
      </c>
      <c r="R52" s="201">
        <v>17.98</v>
      </c>
      <c r="S52" s="201">
        <v>11.19</v>
      </c>
      <c r="T52" s="201">
        <v>0</v>
      </c>
      <c r="U52" s="201">
        <v>49.97</v>
      </c>
      <c r="V52" s="201">
        <v>3.83</v>
      </c>
      <c r="W52" s="201">
        <v>19.68</v>
      </c>
      <c r="X52" s="201">
        <v>62.55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80.819999999999993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59.01</v>
      </c>
      <c r="AQ52" s="201">
        <v>38.25</v>
      </c>
      <c r="AR52" s="201">
        <v>47.5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281.93</v>
      </c>
      <c r="L53" s="201">
        <v>9.1</v>
      </c>
      <c r="M53" s="201">
        <v>35.14</v>
      </c>
      <c r="N53" s="201">
        <v>50.09</v>
      </c>
      <c r="O53" s="201">
        <v>70.760000000000005</v>
      </c>
      <c r="P53" s="201">
        <v>22.61</v>
      </c>
      <c r="Q53" s="201">
        <v>4.62</v>
      </c>
      <c r="R53" s="201">
        <v>17.98</v>
      </c>
      <c r="S53" s="201">
        <v>11.19</v>
      </c>
      <c r="T53" s="201">
        <v>0</v>
      </c>
      <c r="U53" s="201">
        <v>49.97</v>
      </c>
      <c r="V53" s="201">
        <v>3.83</v>
      </c>
      <c r="W53" s="201">
        <v>19.68</v>
      </c>
      <c r="X53" s="201">
        <v>62.55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80.819999999999993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59.01</v>
      </c>
      <c r="AQ53" s="201">
        <v>38.25</v>
      </c>
      <c r="AR53" s="201">
        <v>47.5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270.33999999999997</v>
      </c>
      <c r="L54" s="201">
        <v>5.0199999999999996</v>
      </c>
      <c r="M54" s="201">
        <v>35.14</v>
      </c>
      <c r="N54" s="201">
        <v>50.09</v>
      </c>
      <c r="O54" s="201">
        <v>70.760000000000005</v>
      </c>
      <c r="P54" s="201">
        <v>22.61</v>
      </c>
      <c r="Q54" s="201">
        <v>2.6</v>
      </c>
      <c r="R54" s="201">
        <v>17.98</v>
      </c>
      <c r="S54" s="201">
        <v>7.49</v>
      </c>
      <c r="T54" s="201">
        <v>0</v>
      </c>
      <c r="U54" s="201">
        <v>49.97</v>
      </c>
      <c r="V54" s="201">
        <v>3.83</v>
      </c>
      <c r="W54" s="201">
        <v>19.68</v>
      </c>
      <c r="X54" s="201">
        <v>62.55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80.819999999999993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59.01</v>
      </c>
      <c r="AQ54" s="201">
        <v>38.25</v>
      </c>
      <c r="AR54" s="201">
        <v>47.5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270.33999999999997</v>
      </c>
      <c r="L55" s="201">
        <v>5.0199999999999996</v>
      </c>
      <c r="M55" s="201">
        <v>35.14</v>
      </c>
      <c r="N55" s="201">
        <v>50.09</v>
      </c>
      <c r="O55" s="201">
        <v>70.760000000000005</v>
      </c>
      <c r="P55" s="201">
        <v>22.61</v>
      </c>
      <c r="Q55" s="201">
        <v>2.61</v>
      </c>
      <c r="R55" s="201">
        <v>9.9499999999999993</v>
      </c>
      <c r="S55" s="201">
        <v>6.7</v>
      </c>
      <c r="T55" s="201">
        <v>0</v>
      </c>
      <c r="U55" s="201">
        <v>49.97</v>
      </c>
      <c r="V55" s="201">
        <v>2.8</v>
      </c>
      <c r="W55" s="201">
        <v>19.68</v>
      </c>
      <c r="X55" s="201">
        <v>62.55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80.819999999999993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28.97</v>
      </c>
      <c r="AQ55" s="201">
        <v>14.48</v>
      </c>
      <c r="AR55" s="201">
        <v>47.5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270.33999999999997</v>
      </c>
      <c r="L56" s="201">
        <v>5.0199999999999996</v>
      </c>
      <c r="M56" s="201">
        <v>35.14</v>
      </c>
      <c r="N56" s="201">
        <v>50.09</v>
      </c>
      <c r="O56" s="201">
        <v>70.760000000000005</v>
      </c>
      <c r="P56" s="201">
        <v>22.61</v>
      </c>
      <c r="Q56" s="201">
        <v>2.61</v>
      </c>
      <c r="R56" s="201">
        <v>9.89</v>
      </c>
      <c r="S56" s="201">
        <v>6.18</v>
      </c>
      <c r="T56" s="201">
        <v>0</v>
      </c>
      <c r="U56" s="201">
        <v>49.97</v>
      </c>
      <c r="V56" s="201">
        <v>2.8</v>
      </c>
      <c r="W56" s="201">
        <v>10.91</v>
      </c>
      <c r="X56" s="201">
        <v>62.55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80.819999999999993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28.97</v>
      </c>
      <c r="AQ56" s="201">
        <v>14.48</v>
      </c>
      <c r="AR56" s="201">
        <v>47.5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270.33999999999997</v>
      </c>
      <c r="L57" s="201">
        <v>5.0199999999999996</v>
      </c>
      <c r="M57" s="201">
        <v>35.14</v>
      </c>
      <c r="N57" s="201">
        <v>50.09</v>
      </c>
      <c r="O57" s="201">
        <v>70.760000000000005</v>
      </c>
      <c r="P57" s="201">
        <v>22.61</v>
      </c>
      <c r="Q57" s="201">
        <v>2.61</v>
      </c>
      <c r="R57" s="201">
        <v>9.89</v>
      </c>
      <c r="S57" s="201">
        <v>6.18</v>
      </c>
      <c r="T57" s="201">
        <v>0</v>
      </c>
      <c r="U57" s="201">
        <v>49.97</v>
      </c>
      <c r="V57" s="201">
        <v>2.8</v>
      </c>
      <c r="W57" s="201">
        <v>10.91</v>
      </c>
      <c r="X57" s="201">
        <v>34.76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80.819999999999993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28.97</v>
      </c>
      <c r="AQ57" s="201">
        <v>14.48</v>
      </c>
      <c r="AR57" s="201">
        <v>47.5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270.33999999999997</v>
      </c>
      <c r="L58" s="201">
        <v>5.0199999999999996</v>
      </c>
      <c r="M58" s="201">
        <v>35.14</v>
      </c>
      <c r="N58" s="201">
        <v>50.09</v>
      </c>
      <c r="O58" s="201">
        <v>70.760000000000005</v>
      </c>
      <c r="P58" s="201">
        <v>22.61</v>
      </c>
      <c r="Q58" s="201">
        <v>2.61</v>
      </c>
      <c r="R58" s="201">
        <v>9.89</v>
      </c>
      <c r="S58" s="201">
        <v>6.18</v>
      </c>
      <c r="T58" s="201">
        <v>0</v>
      </c>
      <c r="U58" s="201">
        <v>49.97</v>
      </c>
      <c r="V58" s="201">
        <v>2.8</v>
      </c>
      <c r="W58" s="201">
        <v>10.91</v>
      </c>
      <c r="X58" s="201">
        <v>34.76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80.819999999999993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28.97</v>
      </c>
      <c r="AQ58" s="201">
        <v>14.48</v>
      </c>
      <c r="AR58" s="201">
        <v>47.5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270.33999999999997</v>
      </c>
      <c r="L59" s="201">
        <v>5.0199999999999996</v>
      </c>
      <c r="M59" s="201">
        <v>35.14</v>
      </c>
      <c r="N59" s="201">
        <v>50.09</v>
      </c>
      <c r="O59" s="201">
        <v>70.760000000000005</v>
      </c>
      <c r="P59" s="201">
        <v>22.61</v>
      </c>
      <c r="Q59" s="201">
        <v>2.6</v>
      </c>
      <c r="R59" s="201">
        <v>9.65</v>
      </c>
      <c r="S59" s="201">
        <v>6.18</v>
      </c>
      <c r="T59" s="201">
        <v>0</v>
      </c>
      <c r="U59" s="201">
        <v>49.97</v>
      </c>
      <c r="V59" s="201">
        <v>2.8</v>
      </c>
      <c r="W59" s="201">
        <v>10.91</v>
      </c>
      <c r="X59" s="201">
        <v>34.76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80.819999999999993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28.97</v>
      </c>
      <c r="AQ59" s="201">
        <v>14.48</v>
      </c>
      <c r="AR59" s="201">
        <v>47.5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270.33999999999997</v>
      </c>
      <c r="L60" s="201">
        <v>5.0199999999999996</v>
      </c>
      <c r="M60" s="201">
        <v>35.14</v>
      </c>
      <c r="N60" s="201">
        <v>50.09</v>
      </c>
      <c r="O60" s="201">
        <v>70.760000000000005</v>
      </c>
      <c r="P60" s="201">
        <v>22.61</v>
      </c>
      <c r="Q60" s="201">
        <v>2.6</v>
      </c>
      <c r="R60" s="201">
        <v>9.65</v>
      </c>
      <c r="S60" s="201">
        <v>6.18</v>
      </c>
      <c r="T60" s="201">
        <v>0</v>
      </c>
      <c r="U60" s="201">
        <v>49.97</v>
      </c>
      <c r="V60" s="201">
        <v>2.8</v>
      </c>
      <c r="W60" s="201">
        <v>10.91</v>
      </c>
      <c r="X60" s="201">
        <v>34.76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80.819999999999993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28.97</v>
      </c>
      <c r="AQ60" s="201">
        <v>14.48</v>
      </c>
      <c r="AR60" s="201">
        <v>47.5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270.33999999999997</v>
      </c>
      <c r="L61" s="201">
        <v>5.0199999999999996</v>
      </c>
      <c r="M61" s="201">
        <v>35.14</v>
      </c>
      <c r="N61" s="201">
        <v>50.09</v>
      </c>
      <c r="O61" s="201">
        <v>70.760000000000005</v>
      </c>
      <c r="P61" s="201">
        <v>22.61</v>
      </c>
      <c r="Q61" s="201">
        <v>2.6</v>
      </c>
      <c r="R61" s="201">
        <v>9.65</v>
      </c>
      <c r="S61" s="201">
        <v>6.18</v>
      </c>
      <c r="T61" s="201">
        <v>0</v>
      </c>
      <c r="U61" s="201">
        <v>49.97</v>
      </c>
      <c r="V61" s="201">
        <v>2.8</v>
      </c>
      <c r="W61" s="201">
        <v>19.68</v>
      </c>
      <c r="X61" s="201">
        <v>62.55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82.89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28.97</v>
      </c>
      <c r="AQ61" s="201">
        <v>14.48</v>
      </c>
      <c r="AR61" s="201">
        <v>47.5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270.33999999999997</v>
      </c>
      <c r="L62" s="201">
        <v>5.0199999999999996</v>
      </c>
      <c r="M62" s="201">
        <v>35.14</v>
      </c>
      <c r="N62" s="201">
        <v>50.09</v>
      </c>
      <c r="O62" s="201">
        <v>70.760000000000005</v>
      </c>
      <c r="P62" s="201">
        <v>22.61</v>
      </c>
      <c r="Q62" s="201">
        <v>2.6</v>
      </c>
      <c r="R62" s="201">
        <v>9.65</v>
      </c>
      <c r="S62" s="201">
        <v>6.18</v>
      </c>
      <c r="T62" s="201">
        <v>0</v>
      </c>
      <c r="U62" s="201">
        <v>49.97</v>
      </c>
      <c r="V62" s="201">
        <v>2.8</v>
      </c>
      <c r="W62" s="201">
        <v>19.68</v>
      </c>
      <c r="X62" s="201">
        <v>62.55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82.89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28.97</v>
      </c>
      <c r="AQ62" s="201">
        <v>14.48</v>
      </c>
      <c r="AR62" s="201">
        <v>47.5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270.33999999999997</v>
      </c>
      <c r="L63" s="201">
        <v>5.0199999999999996</v>
      </c>
      <c r="M63" s="201">
        <v>35.14</v>
      </c>
      <c r="N63" s="201">
        <v>50.09</v>
      </c>
      <c r="O63" s="201">
        <v>70.760000000000005</v>
      </c>
      <c r="P63" s="201">
        <v>22.61</v>
      </c>
      <c r="Q63" s="201">
        <v>2.6</v>
      </c>
      <c r="R63" s="201">
        <v>9.65</v>
      </c>
      <c r="S63" s="201">
        <v>6.18</v>
      </c>
      <c r="T63" s="201">
        <v>0</v>
      </c>
      <c r="U63" s="201">
        <v>49.97</v>
      </c>
      <c r="V63" s="201">
        <v>2.8</v>
      </c>
      <c r="W63" s="201">
        <v>19.68</v>
      </c>
      <c r="X63" s="201">
        <v>62.55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82.89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28.97</v>
      </c>
      <c r="AQ63" s="201">
        <v>14.48</v>
      </c>
      <c r="AR63" s="201">
        <v>47.5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270.33999999999997</v>
      </c>
      <c r="L64" s="201">
        <v>5.0199999999999996</v>
      </c>
      <c r="M64" s="201">
        <v>35.14</v>
      </c>
      <c r="N64" s="201">
        <v>50.09</v>
      </c>
      <c r="O64" s="201">
        <v>70.760000000000005</v>
      </c>
      <c r="P64" s="201">
        <v>22.61</v>
      </c>
      <c r="Q64" s="201">
        <v>2.6</v>
      </c>
      <c r="R64" s="201">
        <v>9.65</v>
      </c>
      <c r="S64" s="201">
        <v>6.18</v>
      </c>
      <c r="T64" s="201">
        <v>0</v>
      </c>
      <c r="U64" s="201">
        <v>49.97</v>
      </c>
      <c r="V64" s="201">
        <v>2.8</v>
      </c>
      <c r="W64" s="201">
        <v>19.68</v>
      </c>
      <c r="X64" s="201">
        <v>62.55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82.89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28.97</v>
      </c>
      <c r="AQ64" s="201">
        <v>14.48</v>
      </c>
      <c r="AR64" s="201">
        <v>47.5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270.33999999999997</v>
      </c>
      <c r="L65" s="201">
        <v>5.0199999999999996</v>
      </c>
      <c r="M65" s="201">
        <v>35.14</v>
      </c>
      <c r="N65" s="201">
        <v>50.09</v>
      </c>
      <c r="O65" s="201">
        <v>70.760000000000005</v>
      </c>
      <c r="P65" s="201">
        <v>22.61</v>
      </c>
      <c r="Q65" s="201">
        <v>2.6</v>
      </c>
      <c r="R65" s="201">
        <v>9.65</v>
      </c>
      <c r="S65" s="201">
        <v>6.18</v>
      </c>
      <c r="T65" s="201">
        <v>0</v>
      </c>
      <c r="U65" s="201">
        <v>49.97</v>
      </c>
      <c r="V65" s="201">
        <v>2.8</v>
      </c>
      <c r="W65" s="201">
        <v>19.68</v>
      </c>
      <c r="X65" s="201">
        <v>62.55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82.89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28.97</v>
      </c>
      <c r="AQ65" s="201">
        <v>14.48</v>
      </c>
      <c r="AR65" s="201">
        <v>47.5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270.33999999999997</v>
      </c>
      <c r="L66" s="201">
        <v>5.0199999999999996</v>
      </c>
      <c r="M66" s="201">
        <v>35.14</v>
      </c>
      <c r="N66" s="201">
        <v>50.09</v>
      </c>
      <c r="O66" s="201">
        <v>70.760000000000005</v>
      </c>
      <c r="P66" s="201">
        <v>22.61</v>
      </c>
      <c r="Q66" s="201">
        <v>2.6</v>
      </c>
      <c r="R66" s="201">
        <v>9.65</v>
      </c>
      <c r="S66" s="201">
        <v>6.18</v>
      </c>
      <c r="T66" s="201">
        <v>0</v>
      </c>
      <c r="U66" s="201">
        <v>49.97</v>
      </c>
      <c r="V66" s="201">
        <v>2.8</v>
      </c>
      <c r="W66" s="201">
        <v>19.68</v>
      </c>
      <c r="X66" s="201">
        <v>62.55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82.89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28.97</v>
      </c>
      <c r="AQ66" s="201">
        <v>14.48</v>
      </c>
      <c r="AR66" s="201">
        <v>47.5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270.39</v>
      </c>
      <c r="L67" s="201">
        <v>5.0199999999999996</v>
      </c>
      <c r="M67" s="201">
        <v>35.14</v>
      </c>
      <c r="N67" s="201">
        <v>50.09</v>
      </c>
      <c r="O67" s="201">
        <v>70.760000000000005</v>
      </c>
      <c r="P67" s="201">
        <v>22.61</v>
      </c>
      <c r="Q67" s="201">
        <v>2.6</v>
      </c>
      <c r="R67" s="201">
        <v>17.98</v>
      </c>
      <c r="S67" s="201">
        <v>6.18</v>
      </c>
      <c r="T67" s="201">
        <v>0</v>
      </c>
      <c r="U67" s="201">
        <v>49.97</v>
      </c>
      <c r="V67" s="201">
        <v>3.83</v>
      </c>
      <c r="W67" s="201">
        <v>19.68</v>
      </c>
      <c r="X67" s="201">
        <v>62.55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82.89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59.01</v>
      </c>
      <c r="AQ67" s="201">
        <v>38.25</v>
      </c>
      <c r="AR67" s="201">
        <v>47.5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270.39</v>
      </c>
      <c r="L68" s="201">
        <v>9.1</v>
      </c>
      <c r="M68" s="201">
        <v>35.14</v>
      </c>
      <c r="N68" s="201">
        <v>50.09</v>
      </c>
      <c r="O68" s="201">
        <v>70.760000000000005</v>
      </c>
      <c r="P68" s="201">
        <v>22.61</v>
      </c>
      <c r="Q68" s="201">
        <v>4.63</v>
      </c>
      <c r="R68" s="201">
        <v>17.98</v>
      </c>
      <c r="S68" s="201">
        <v>10.54</v>
      </c>
      <c r="T68" s="201">
        <v>0</v>
      </c>
      <c r="U68" s="201">
        <v>49.97</v>
      </c>
      <c r="V68" s="201">
        <v>3.83</v>
      </c>
      <c r="W68" s="201">
        <v>19.68</v>
      </c>
      <c r="X68" s="201">
        <v>62.55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82.89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59.01</v>
      </c>
      <c r="AQ68" s="201">
        <v>38.25</v>
      </c>
      <c r="AR68" s="201">
        <v>47.5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304.14</v>
      </c>
      <c r="L69" s="201">
        <v>9.1</v>
      </c>
      <c r="M69" s="201">
        <v>35.14</v>
      </c>
      <c r="N69" s="201">
        <v>50.09</v>
      </c>
      <c r="O69" s="201">
        <v>70.760000000000005</v>
      </c>
      <c r="P69" s="201">
        <v>22.61</v>
      </c>
      <c r="Q69" s="201">
        <v>4.62</v>
      </c>
      <c r="R69" s="201">
        <v>17.98</v>
      </c>
      <c r="S69" s="201">
        <v>11.19</v>
      </c>
      <c r="T69" s="201">
        <v>0</v>
      </c>
      <c r="U69" s="201">
        <v>51.58</v>
      </c>
      <c r="V69" s="201">
        <v>3.83</v>
      </c>
      <c r="W69" s="201">
        <v>19.68</v>
      </c>
      <c r="X69" s="201">
        <v>62.55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82.89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59.01</v>
      </c>
      <c r="AQ69" s="201">
        <v>38.25</v>
      </c>
      <c r="AR69" s="201">
        <v>47.5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345.65</v>
      </c>
      <c r="L70" s="201">
        <v>9.1</v>
      </c>
      <c r="M70" s="201">
        <v>35.14</v>
      </c>
      <c r="N70" s="201">
        <v>50.09</v>
      </c>
      <c r="O70" s="201">
        <v>70.760000000000005</v>
      </c>
      <c r="P70" s="201">
        <v>22.61</v>
      </c>
      <c r="Q70" s="201">
        <v>4.62</v>
      </c>
      <c r="R70" s="201">
        <v>17.98</v>
      </c>
      <c r="S70" s="201">
        <v>11.19</v>
      </c>
      <c r="T70" s="201">
        <v>0</v>
      </c>
      <c r="U70" s="201">
        <v>53.6</v>
      </c>
      <c r="V70" s="201">
        <v>3.83</v>
      </c>
      <c r="W70" s="201">
        <v>19.68</v>
      </c>
      <c r="X70" s="201">
        <v>62.55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82.89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59.01</v>
      </c>
      <c r="AQ70" s="201">
        <v>38.25</v>
      </c>
      <c r="AR70" s="201">
        <v>47.5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385.24</v>
      </c>
      <c r="L71" s="201">
        <v>9.1</v>
      </c>
      <c r="M71" s="201">
        <v>35.14</v>
      </c>
      <c r="N71" s="201">
        <v>50.09</v>
      </c>
      <c r="O71" s="201">
        <v>70.760000000000005</v>
      </c>
      <c r="P71" s="201">
        <v>22.61</v>
      </c>
      <c r="Q71" s="201">
        <v>4.62</v>
      </c>
      <c r="R71" s="201">
        <v>17.98</v>
      </c>
      <c r="S71" s="201">
        <v>11.19</v>
      </c>
      <c r="T71" s="201">
        <v>0</v>
      </c>
      <c r="U71" s="201">
        <v>54.94</v>
      </c>
      <c r="V71" s="201">
        <v>3.83</v>
      </c>
      <c r="W71" s="201">
        <v>19.68</v>
      </c>
      <c r="X71" s="201">
        <v>62.55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82.89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59.01</v>
      </c>
      <c r="AQ71" s="201">
        <v>38.25</v>
      </c>
      <c r="AR71" s="201">
        <v>39.97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430.62</v>
      </c>
      <c r="L72" s="201">
        <v>9.1</v>
      </c>
      <c r="M72" s="201">
        <v>35.14</v>
      </c>
      <c r="N72" s="201">
        <v>50.09</v>
      </c>
      <c r="O72" s="201">
        <v>70.760000000000005</v>
      </c>
      <c r="P72" s="201">
        <v>22.61</v>
      </c>
      <c r="Q72" s="201">
        <v>4.62</v>
      </c>
      <c r="R72" s="201">
        <v>17.98</v>
      </c>
      <c r="S72" s="201">
        <v>11.19</v>
      </c>
      <c r="T72" s="201">
        <v>0</v>
      </c>
      <c r="U72" s="201">
        <v>55.91</v>
      </c>
      <c r="V72" s="201">
        <v>3.83</v>
      </c>
      <c r="W72" s="201">
        <v>19.68</v>
      </c>
      <c r="X72" s="201">
        <v>62.55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82.89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59.01</v>
      </c>
      <c r="AQ72" s="201">
        <v>38.25</v>
      </c>
      <c r="AR72" s="201">
        <v>26.28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479.86</v>
      </c>
      <c r="L73" s="201">
        <v>9.1</v>
      </c>
      <c r="M73" s="201">
        <v>35.14</v>
      </c>
      <c r="N73" s="201">
        <v>50.09</v>
      </c>
      <c r="O73" s="201">
        <v>70.760000000000005</v>
      </c>
      <c r="P73" s="201">
        <v>22.61</v>
      </c>
      <c r="Q73" s="201">
        <v>4.62</v>
      </c>
      <c r="R73" s="201">
        <v>17.98</v>
      </c>
      <c r="S73" s="201">
        <v>11.19</v>
      </c>
      <c r="T73" s="201">
        <v>0</v>
      </c>
      <c r="U73" s="201">
        <v>56.87</v>
      </c>
      <c r="V73" s="201">
        <v>3.83</v>
      </c>
      <c r="W73" s="201">
        <v>19.68</v>
      </c>
      <c r="X73" s="201">
        <v>62.55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82.89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59.01</v>
      </c>
      <c r="AQ73" s="201">
        <v>38.25</v>
      </c>
      <c r="AR73" s="201">
        <v>12.07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489.41</v>
      </c>
      <c r="L74" s="201">
        <v>9.1</v>
      </c>
      <c r="M74" s="201">
        <v>35.14</v>
      </c>
      <c r="N74" s="201">
        <v>50.09</v>
      </c>
      <c r="O74" s="201">
        <v>70.760000000000005</v>
      </c>
      <c r="P74" s="201">
        <v>22.61</v>
      </c>
      <c r="Q74" s="201">
        <v>4.62</v>
      </c>
      <c r="R74" s="201">
        <v>17.98</v>
      </c>
      <c r="S74" s="201">
        <v>11.19</v>
      </c>
      <c r="T74" s="201">
        <v>0</v>
      </c>
      <c r="U74" s="201">
        <v>57.84</v>
      </c>
      <c r="V74" s="201">
        <v>3.83</v>
      </c>
      <c r="W74" s="201">
        <v>19.68</v>
      </c>
      <c r="X74" s="201">
        <v>62.55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82.89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59.01</v>
      </c>
      <c r="AQ74" s="201">
        <v>38.25</v>
      </c>
      <c r="AR74" s="201">
        <v>4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489.41</v>
      </c>
      <c r="L75" s="201">
        <v>9.1</v>
      </c>
      <c r="M75" s="201">
        <v>35.14</v>
      </c>
      <c r="N75" s="201">
        <v>50.09</v>
      </c>
      <c r="O75" s="201">
        <v>70.760000000000005</v>
      </c>
      <c r="P75" s="201">
        <v>22.61</v>
      </c>
      <c r="Q75" s="201">
        <v>4.62</v>
      </c>
      <c r="R75" s="201">
        <v>17.98</v>
      </c>
      <c r="S75" s="201">
        <v>11.19</v>
      </c>
      <c r="T75" s="201">
        <v>0</v>
      </c>
      <c r="U75" s="201">
        <v>58.8</v>
      </c>
      <c r="V75" s="201">
        <v>3.83</v>
      </c>
      <c r="W75" s="201">
        <v>19.68</v>
      </c>
      <c r="X75" s="201">
        <v>62.55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82.89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59.01</v>
      </c>
      <c r="AQ75" s="201">
        <v>38.25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489.41</v>
      </c>
      <c r="L76" s="201">
        <v>9.1</v>
      </c>
      <c r="M76" s="201">
        <v>35.14</v>
      </c>
      <c r="N76" s="201">
        <v>50.09</v>
      </c>
      <c r="O76" s="201">
        <v>70.760000000000005</v>
      </c>
      <c r="P76" s="201">
        <v>22.61</v>
      </c>
      <c r="Q76" s="201">
        <v>4.62</v>
      </c>
      <c r="R76" s="201">
        <v>17.55</v>
      </c>
      <c r="S76" s="201">
        <v>11.19</v>
      </c>
      <c r="T76" s="201">
        <v>0</v>
      </c>
      <c r="U76" s="201">
        <v>59.8</v>
      </c>
      <c r="V76" s="201">
        <v>3.83</v>
      </c>
      <c r="W76" s="201">
        <v>19.68</v>
      </c>
      <c r="X76" s="201">
        <v>62.55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82.89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59.01</v>
      </c>
      <c r="AQ76" s="201">
        <v>38.25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489.41</v>
      </c>
      <c r="L77" s="201">
        <v>9.07</v>
      </c>
      <c r="M77" s="201">
        <v>35.14</v>
      </c>
      <c r="N77" s="201">
        <v>50.09</v>
      </c>
      <c r="O77" s="201">
        <v>70.760000000000005</v>
      </c>
      <c r="P77" s="201">
        <v>22.61</v>
      </c>
      <c r="Q77" s="201">
        <v>4.62</v>
      </c>
      <c r="R77" s="201">
        <v>17.98</v>
      </c>
      <c r="S77" s="201">
        <v>11.11</v>
      </c>
      <c r="T77" s="201">
        <v>0</v>
      </c>
      <c r="U77" s="201">
        <v>59.97</v>
      </c>
      <c r="V77" s="201">
        <v>3.83</v>
      </c>
      <c r="W77" s="201">
        <v>19.68</v>
      </c>
      <c r="X77" s="201">
        <v>62.55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77.56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59.01</v>
      </c>
      <c r="AQ77" s="201">
        <v>38.25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489.41</v>
      </c>
      <c r="L78" s="201">
        <v>9.09</v>
      </c>
      <c r="M78" s="201">
        <v>35.14</v>
      </c>
      <c r="N78" s="201">
        <v>50.09</v>
      </c>
      <c r="O78" s="201">
        <v>70.760000000000005</v>
      </c>
      <c r="P78" s="201">
        <v>22.61</v>
      </c>
      <c r="Q78" s="201">
        <v>4.62</v>
      </c>
      <c r="R78" s="201">
        <v>17.98</v>
      </c>
      <c r="S78" s="201">
        <v>11.19</v>
      </c>
      <c r="T78" s="201">
        <v>0</v>
      </c>
      <c r="U78" s="201">
        <v>59.97</v>
      </c>
      <c r="V78" s="201">
        <v>3.83</v>
      </c>
      <c r="W78" s="201">
        <v>19.68</v>
      </c>
      <c r="X78" s="201">
        <v>62.55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77.56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59.01</v>
      </c>
      <c r="AQ78" s="201">
        <v>38.25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489.41</v>
      </c>
      <c r="L79" s="201">
        <v>9.09</v>
      </c>
      <c r="M79" s="201">
        <v>35.14</v>
      </c>
      <c r="N79" s="201">
        <v>50.09</v>
      </c>
      <c r="O79" s="201">
        <v>70.760000000000005</v>
      </c>
      <c r="P79" s="201">
        <v>22.61</v>
      </c>
      <c r="Q79" s="201">
        <v>4.62</v>
      </c>
      <c r="R79" s="201">
        <v>17.98</v>
      </c>
      <c r="S79" s="201">
        <v>11.19</v>
      </c>
      <c r="T79" s="201">
        <v>0</v>
      </c>
      <c r="U79" s="201">
        <v>59.97</v>
      </c>
      <c r="V79" s="201">
        <v>3.83</v>
      </c>
      <c r="W79" s="201">
        <v>19.68</v>
      </c>
      <c r="X79" s="201">
        <v>62.55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77.56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59.01</v>
      </c>
      <c r="AQ79" s="201">
        <v>38.25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489.41</v>
      </c>
      <c r="L80" s="201">
        <v>9.1</v>
      </c>
      <c r="M80" s="201">
        <v>35.14</v>
      </c>
      <c r="N80" s="201">
        <v>50.09</v>
      </c>
      <c r="O80" s="201">
        <v>70.760000000000005</v>
      </c>
      <c r="P80" s="201">
        <v>22.61</v>
      </c>
      <c r="Q80" s="201">
        <v>4.62</v>
      </c>
      <c r="R80" s="201">
        <v>17.98</v>
      </c>
      <c r="S80" s="201">
        <v>11.19</v>
      </c>
      <c r="T80" s="201">
        <v>0</v>
      </c>
      <c r="U80" s="201">
        <v>59.97</v>
      </c>
      <c r="V80" s="201">
        <v>3.83</v>
      </c>
      <c r="W80" s="201">
        <v>19.68</v>
      </c>
      <c r="X80" s="201">
        <v>62.55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77.56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59.01</v>
      </c>
      <c r="AQ80" s="201">
        <v>38.25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489.41</v>
      </c>
      <c r="L81" s="201">
        <v>9.1</v>
      </c>
      <c r="M81" s="201">
        <v>35.14</v>
      </c>
      <c r="N81" s="201">
        <v>50.09</v>
      </c>
      <c r="O81" s="201">
        <v>70.760000000000005</v>
      </c>
      <c r="P81" s="201">
        <v>22.45</v>
      </c>
      <c r="Q81" s="201">
        <v>4.62</v>
      </c>
      <c r="R81" s="201">
        <v>17.98</v>
      </c>
      <c r="S81" s="201">
        <v>11.19</v>
      </c>
      <c r="T81" s="201">
        <v>0</v>
      </c>
      <c r="U81" s="201">
        <v>59.97</v>
      </c>
      <c r="V81" s="201">
        <v>3.83</v>
      </c>
      <c r="W81" s="201">
        <v>19.68</v>
      </c>
      <c r="X81" s="201">
        <v>62.55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75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59.01</v>
      </c>
      <c r="AQ81" s="201">
        <v>38.25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489.41</v>
      </c>
      <c r="L82" s="201">
        <v>9.09</v>
      </c>
      <c r="M82" s="201">
        <v>35.14</v>
      </c>
      <c r="N82" s="201">
        <v>50.09</v>
      </c>
      <c r="O82" s="201">
        <v>70.760000000000005</v>
      </c>
      <c r="P82" s="201">
        <v>22.45</v>
      </c>
      <c r="Q82" s="201">
        <v>4.62</v>
      </c>
      <c r="R82" s="201">
        <v>17.98</v>
      </c>
      <c r="S82" s="201">
        <v>11.19</v>
      </c>
      <c r="T82" s="201">
        <v>0</v>
      </c>
      <c r="U82" s="201">
        <v>59.97</v>
      </c>
      <c r="V82" s="201">
        <v>3.83</v>
      </c>
      <c r="W82" s="201">
        <v>19.68</v>
      </c>
      <c r="X82" s="201">
        <v>62.55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75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59.01</v>
      </c>
      <c r="AQ82" s="201">
        <v>38.25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489.41</v>
      </c>
      <c r="L83" s="201">
        <v>9.09</v>
      </c>
      <c r="M83" s="201">
        <v>39.4</v>
      </c>
      <c r="N83" s="201">
        <v>50.09</v>
      </c>
      <c r="O83" s="201">
        <v>70.760000000000005</v>
      </c>
      <c r="P83" s="201">
        <v>22.45</v>
      </c>
      <c r="Q83" s="201">
        <v>4.62</v>
      </c>
      <c r="R83" s="201">
        <v>17.98</v>
      </c>
      <c r="S83" s="201">
        <v>11.19</v>
      </c>
      <c r="T83" s="201">
        <v>0</v>
      </c>
      <c r="U83" s="201">
        <v>59.97</v>
      </c>
      <c r="V83" s="201">
        <v>3.83</v>
      </c>
      <c r="W83" s="201">
        <v>19.68</v>
      </c>
      <c r="X83" s="201">
        <v>62.55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75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59.01</v>
      </c>
      <c r="AQ83" s="201">
        <v>38.25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489.41</v>
      </c>
      <c r="L84" s="201">
        <v>9.1</v>
      </c>
      <c r="M84" s="201">
        <v>45.89</v>
      </c>
      <c r="N84" s="201">
        <v>50.09</v>
      </c>
      <c r="O84" s="201">
        <v>70.760000000000005</v>
      </c>
      <c r="P84" s="201">
        <v>22.45</v>
      </c>
      <c r="Q84" s="201">
        <v>4.62</v>
      </c>
      <c r="R84" s="201">
        <v>17.98</v>
      </c>
      <c r="S84" s="201">
        <v>11.19</v>
      </c>
      <c r="T84" s="201">
        <v>0</v>
      </c>
      <c r="U84" s="201">
        <v>59.97</v>
      </c>
      <c r="V84" s="201">
        <v>3.83</v>
      </c>
      <c r="W84" s="201">
        <v>19.68</v>
      </c>
      <c r="X84" s="201">
        <v>62.55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80.819999999999993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59.01</v>
      </c>
      <c r="AQ84" s="201">
        <v>38.25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489.41</v>
      </c>
      <c r="L85" s="201">
        <v>9.1</v>
      </c>
      <c r="M85" s="201">
        <v>48.53</v>
      </c>
      <c r="N85" s="201">
        <v>50.09</v>
      </c>
      <c r="O85" s="201">
        <v>70.760000000000005</v>
      </c>
      <c r="P85" s="201">
        <v>22.45</v>
      </c>
      <c r="Q85" s="201">
        <v>4.62</v>
      </c>
      <c r="R85" s="201">
        <v>17.98</v>
      </c>
      <c r="S85" s="201">
        <v>11.19</v>
      </c>
      <c r="T85" s="201">
        <v>0</v>
      </c>
      <c r="U85" s="201">
        <v>59.97</v>
      </c>
      <c r="V85" s="201">
        <v>3.83</v>
      </c>
      <c r="W85" s="201">
        <v>19.68</v>
      </c>
      <c r="X85" s="201">
        <v>62.55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80.819999999999993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59.01</v>
      </c>
      <c r="AQ85" s="201">
        <v>38.25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489.41</v>
      </c>
      <c r="L86" s="201">
        <v>8.92</v>
      </c>
      <c r="M86" s="201">
        <v>48.53</v>
      </c>
      <c r="N86" s="201">
        <v>50.09</v>
      </c>
      <c r="O86" s="201">
        <v>70.760000000000005</v>
      </c>
      <c r="P86" s="201">
        <v>22.45</v>
      </c>
      <c r="Q86" s="201">
        <v>4.62</v>
      </c>
      <c r="R86" s="201">
        <v>17.98</v>
      </c>
      <c r="S86" s="201">
        <v>11.19</v>
      </c>
      <c r="T86" s="201">
        <v>0</v>
      </c>
      <c r="U86" s="201">
        <v>59.97</v>
      </c>
      <c r="V86" s="201">
        <v>3.83</v>
      </c>
      <c r="W86" s="201">
        <v>19.68</v>
      </c>
      <c r="X86" s="201">
        <v>62.55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80.819999999999993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59.01</v>
      </c>
      <c r="AQ86" s="201">
        <v>38.25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489.41</v>
      </c>
      <c r="L87" s="201">
        <v>8.09</v>
      </c>
      <c r="M87" s="201">
        <v>48.53</v>
      </c>
      <c r="N87" s="201">
        <v>50.09</v>
      </c>
      <c r="O87" s="201">
        <v>70.760000000000005</v>
      </c>
      <c r="P87" s="201">
        <v>22.45</v>
      </c>
      <c r="Q87" s="201">
        <v>4.63</v>
      </c>
      <c r="R87" s="201">
        <v>17.98</v>
      </c>
      <c r="S87" s="201">
        <v>11.19</v>
      </c>
      <c r="T87" s="201">
        <v>0</v>
      </c>
      <c r="U87" s="201">
        <v>59.97</v>
      </c>
      <c r="V87" s="201">
        <v>3.83</v>
      </c>
      <c r="W87" s="201">
        <v>19.68</v>
      </c>
      <c r="X87" s="201">
        <v>62.55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80.819999999999993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59.01</v>
      </c>
      <c r="AQ87" s="201">
        <v>38.25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489.41</v>
      </c>
      <c r="L88" s="201">
        <v>7.92</v>
      </c>
      <c r="M88" s="201">
        <v>48.53</v>
      </c>
      <c r="N88" s="201">
        <v>50.09</v>
      </c>
      <c r="O88" s="201">
        <v>70.760000000000005</v>
      </c>
      <c r="P88" s="201">
        <v>22.45</v>
      </c>
      <c r="Q88" s="201">
        <v>4.62</v>
      </c>
      <c r="R88" s="201">
        <v>17.98</v>
      </c>
      <c r="S88" s="201">
        <v>11.19</v>
      </c>
      <c r="T88" s="201">
        <v>0</v>
      </c>
      <c r="U88" s="201">
        <v>59.97</v>
      </c>
      <c r="V88" s="201">
        <v>3.83</v>
      </c>
      <c r="W88" s="201">
        <v>19.68</v>
      </c>
      <c r="X88" s="201">
        <v>62.55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80.819999999999993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59.01</v>
      </c>
      <c r="AQ88" s="201">
        <v>38.25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489.41</v>
      </c>
      <c r="L89" s="201">
        <v>6.17</v>
      </c>
      <c r="M89" s="201">
        <v>48.53</v>
      </c>
      <c r="N89" s="201">
        <v>50.09</v>
      </c>
      <c r="O89" s="201">
        <v>70.760000000000005</v>
      </c>
      <c r="P89" s="201">
        <v>22.45</v>
      </c>
      <c r="Q89" s="201">
        <v>4.62</v>
      </c>
      <c r="R89" s="201">
        <v>17.98</v>
      </c>
      <c r="S89" s="201">
        <v>11.19</v>
      </c>
      <c r="T89" s="201">
        <v>0</v>
      </c>
      <c r="U89" s="201">
        <v>59.97</v>
      </c>
      <c r="V89" s="201">
        <v>3.83</v>
      </c>
      <c r="W89" s="201">
        <v>19.68</v>
      </c>
      <c r="X89" s="201">
        <v>62.55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82.89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59.01</v>
      </c>
      <c r="AQ89" s="201">
        <v>38.25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489.41</v>
      </c>
      <c r="L90" s="201">
        <v>6.17</v>
      </c>
      <c r="M90" s="201">
        <v>48.53</v>
      </c>
      <c r="N90" s="201">
        <v>50.09</v>
      </c>
      <c r="O90" s="201">
        <v>70.760000000000005</v>
      </c>
      <c r="P90" s="201">
        <v>22.45</v>
      </c>
      <c r="Q90" s="201">
        <v>4.63</v>
      </c>
      <c r="R90" s="201">
        <v>17.98</v>
      </c>
      <c r="S90" s="201">
        <v>11.19</v>
      </c>
      <c r="T90" s="201">
        <v>0</v>
      </c>
      <c r="U90" s="201">
        <v>59.97</v>
      </c>
      <c r="V90" s="201">
        <v>3.83</v>
      </c>
      <c r="W90" s="201">
        <v>19.68</v>
      </c>
      <c r="X90" s="201">
        <v>62.55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82.89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59.01</v>
      </c>
      <c r="AQ90" s="201">
        <v>38.25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440</v>
      </c>
      <c r="L91" s="201">
        <v>6.06</v>
      </c>
      <c r="M91" s="201">
        <v>52.8</v>
      </c>
      <c r="N91" s="201">
        <v>50.09</v>
      </c>
      <c r="O91" s="201">
        <v>70.760000000000005</v>
      </c>
      <c r="P91" s="201">
        <v>23.75</v>
      </c>
      <c r="Q91" s="201">
        <v>4.62</v>
      </c>
      <c r="R91" s="201">
        <v>17.36</v>
      </c>
      <c r="S91" s="201">
        <v>10.96</v>
      </c>
      <c r="T91" s="201">
        <v>0</v>
      </c>
      <c r="U91" s="201">
        <v>59.97</v>
      </c>
      <c r="V91" s="201">
        <v>3.83</v>
      </c>
      <c r="W91" s="201">
        <v>19.68</v>
      </c>
      <c r="X91" s="201">
        <v>62.55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82.89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59.01</v>
      </c>
      <c r="AQ91" s="201">
        <v>38.25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399.72</v>
      </c>
      <c r="L92" s="201">
        <v>6.06</v>
      </c>
      <c r="M92" s="201">
        <v>55.21</v>
      </c>
      <c r="N92" s="201">
        <v>50.09</v>
      </c>
      <c r="O92" s="201">
        <v>70.760000000000005</v>
      </c>
      <c r="P92" s="201">
        <v>23.75</v>
      </c>
      <c r="Q92" s="201">
        <v>4.62</v>
      </c>
      <c r="R92" s="201">
        <v>17.98</v>
      </c>
      <c r="S92" s="201">
        <v>11.19</v>
      </c>
      <c r="T92" s="201">
        <v>0</v>
      </c>
      <c r="U92" s="201">
        <v>59.97</v>
      </c>
      <c r="V92" s="201">
        <v>3.83</v>
      </c>
      <c r="W92" s="201">
        <v>19.68</v>
      </c>
      <c r="X92" s="201">
        <v>62.55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82.89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59.01</v>
      </c>
      <c r="AQ92" s="201">
        <v>38.25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402.62</v>
      </c>
      <c r="L93" s="201">
        <v>6.06</v>
      </c>
      <c r="M93" s="201">
        <v>55.21</v>
      </c>
      <c r="N93" s="201">
        <v>50.09</v>
      </c>
      <c r="O93" s="201">
        <v>70.760000000000005</v>
      </c>
      <c r="P93" s="201">
        <v>23.75</v>
      </c>
      <c r="Q93" s="201">
        <v>4.62</v>
      </c>
      <c r="R93" s="201">
        <v>18.149999999999999</v>
      </c>
      <c r="S93" s="201">
        <v>11.27</v>
      </c>
      <c r="T93" s="201">
        <v>0</v>
      </c>
      <c r="U93" s="201">
        <v>59.97</v>
      </c>
      <c r="V93" s="201">
        <v>3.83</v>
      </c>
      <c r="W93" s="201">
        <v>19.68</v>
      </c>
      <c r="X93" s="201">
        <v>62.55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82.89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59.55</v>
      </c>
      <c r="AQ93" s="201">
        <v>38.590000000000003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402.97</v>
      </c>
      <c r="L94" s="201">
        <v>6.06</v>
      </c>
      <c r="M94" s="201">
        <v>55.21</v>
      </c>
      <c r="N94" s="201">
        <v>50.09</v>
      </c>
      <c r="O94" s="201">
        <v>70.760000000000005</v>
      </c>
      <c r="P94" s="201">
        <v>23.75</v>
      </c>
      <c r="Q94" s="201">
        <v>4.62</v>
      </c>
      <c r="R94" s="201">
        <v>17.98</v>
      </c>
      <c r="S94" s="201">
        <v>11.19</v>
      </c>
      <c r="T94" s="201">
        <v>0</v>
      </c>
      <c r="U94" s="201">
        <v>59.97</v>
      </c>
      <c r="V94" s="201">
        <v>3.83</v>
      </c>
      <c r="W94" s="201">
        <v>19.68</v>
      </c>
      <c r="X94" s="201">
        <v>62.55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82.89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59.55</v>
      </c>
      <c r="AQ94" s="201">
        <v>38.590000000000003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400.69</v>
      </c>
      <c r="L95" s="201">
        <v>6.06</v>
      </c>
      <c r="M95" s="201">
        <v>59.38</v>
      </c>
      <c r="N95" s="201">
        <v>50.09</v>
      </c>
      <c r="O95" s="201">
        <v>70.760000000000005</v>
      </c>
      <c r="P95" s="201">
        <v>23.75</v>
      </c>
      <c r="Q95" s="201">
        <v>4.62</v>
      </c>
      <c r="R95" s="201">
        <v>17.98</v>
      </c>
      <c r="S95" s="201">
        <v>11.19</v>
      </c>
      <c r="T95" s="201">
        <v>0</v>
      </c>
      <c r="U95" s="201">
        <v>59.97</v>
      </c>
      <c r="V95" s="201">
        <v>3.83</v>
      </c>
      <c r="W95" s="201">
        <v>19.68</v>
      </c>
      <c r="X95" s="201">
        <v>62.55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82.89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59.01</v>
      </c>
      <c r="AQ95" s="201">
        <v>38.25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373.65</v>
      </c>
      <c r="L96" s="201">
        <v>6.06</v>
      </c>
      <c r="M96" s="201">
        <v>61.57</v>
      </c>
      <c r="N96" s="201">
        <v>50.09</v>
      </c>
      <c r="O96" s="201">
        <v>70.760000000000005</v>
      </c>
      <c r="P96" s="201">
        <v>23.75</v>
      </c>
      <c r="Q96" s="201">
        <v>4.62</v>
      </c>
      <c r="R96" s="201">
        <v>17.98</v>
      </c>
      <c r="S96" s="201">
        <v>11.19</v>
      </c>
      <c r="T96" s="201">
        <v>0</v>
      </c>
      <c r="U96" s="201">
        <v>59.97</v>
      </c>
      <c r="V96" s="201">
        <v>3.83</v>
      </c>
      <c r="W96" s="201">
        <v>19.68</v>
      </c>
      <c r="X96" s="201">
        <v>62.55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82.89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59.01</v>
      </c>
      <c r="AQ96" s="201">
        <v>38.25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350.48</v>
      </c>
      <c r="L97" s="201">
        <v>6.06</v>
      </c>
      <c r="M97" s="201">
        <v>61.57</v>
      </c>
      <c r="N97" s="201">
        <v>50.09</v>
      </c>
      <c r="O97" s="201">
        <v>70.760000000000005</v>
      </c>
      <c r="P97" s="201">
        <v>23.75</v>
      </c>
      <c r="Q97" s="201">
        <v>4.62</v>
      </c>
      <c r="R97" s="201">
        <v>17.98</v>
      </c>
      <c r="S97" s="201">
        <v>11.19</v>
      </c>
      <c r="T97" s="201">
        <v>0</v>
      </c>
      <c r="U97" s="201">
        <v>59.97</v>
      </c>
      <c r="V97" s="201">
        <v>3.83</v>
      </c>
      <c r="W97" s="201">
        <v>19.68</v>
      </c>
      <c r="X97" s="201">
        <v>62.55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82.89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59.01</v>
      </c>
      <c r="AQ97" s="201">
        <v>38.25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326.33999999999997</v>
      </c>
      <c r="L98" s="201">
        <v>6.06</v>
      </c>
      <c r="M98" s="201">
        <v>61.57</v>
      </c>
      <c r="N98" s="201">
        <v>50.09</v>
      </c>
      <c r="O98" s="201">
        <v>70.760000000000005</v>
      </c>
      <c r="P98" s="201">
        <v>23.75</v>
      </c>
      <c r="Q98" s="201">
        <v>4.62</v>
      </c>
      <c r="R98" s="201">
        <v>17.98</v>
      </c>
      <c r="S98" s="201">
        <v>11.19</v>
      </c>
      <c r="T98" s="201">
        <v>0</v>
      </c>
      <c r="U98" s="201">
        <v>59.97</v>
      </c>
      <c r="V98" s="201">
        <v>3.83</v>
      </c>
      <c r="W98" s="201">
        <v>19.68</v>
      </c>
      <c r="X98" s="201">
        <v>62.55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82.89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59.01</v>
      </c>
      <c r="AQ98" s="201">
        <v>38.25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9.052405000000002</v>
      </c>
      <c r="L99">
        <f t="shared" si="0"/>
        <v>0.18169250000000001</v>
      </c>
      <c r="M99">
        <f t="shared" si="0"/>
        <v>1.1107724999999986</v>
      </c>
      <c r="N99">
        <f t="shared" si="0"/>
        <v>1.2021600000000017</v>
      </c>
      <c r="O99">
        <f t="shared" si="0"/>
        <v>1.6982400000000037</v>
      </c>
      <c r="P99">
        <f t="shared" si="0"/>
        <v>0.55313749999999939</v>
      </c>
      <c r="Q99">
        <f t="shared" si="0"/>
        <v>9.6867500000000051E-2</v>
      </c>
      <c r="R99">
        <f t="shared" si="0"/>
        <v>0.38465000000000021</v>
      </c>
      <c r="S99">
        <f t="shared" si="0"/>
        <v>0.23345750000000023</v>
      </c>
      <c r="T99">
        <f t="shared" si="0"/>
        <v>0</v>
      </c>
      <c r="U99">
        <f t="shared" si="0"/>
        <v>1.2666749999999998</v>
      </c>
      <c r="V99">
        <f t="shared" si="0"/>
        <v>8.8404999999999997E-2</v>
      </c>
      <c r="W99">
        <f t="shared" si="0"/>
        <v>0.46135750000000042</v>
      </c>
      <c r="X99">
        <f t="shared" si="0"/>
        <v>1.4734100000000026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1.9513050000000027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1.2663100000000018</v>
      </c>
      <c r="AQ99">
        <f t="shared" ref="AQ99:AT99" si="1">SUM(AQ3:AQ98)/4000</f>
        <v>0.76969250000000011</v>
      </c>
      <c r="AR99">
        <f t="shared" si="1"/>
        <v>0.49214999999999998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96.72</v>
      </c>
      <c r="L3" s="201">
        <v>62.98</v>
      </c>
      <c r="M3" s="201">
        <v>0</v>
      </c>
      <c r="N3" s="201">
        <v>28.96</v>
      </c>
      <c r="O3" s="201">
        <v>48.64</v>
      </c>
      <c r="P3" s="201">
        <v>60.09</v>
      </c>
      <c r="Q3" s="201">
        <v>2.68</v>
      </c>
      <c r="R3" s="201">
        <v>10.4</v>
      </c>
      <c r="S3" s="201">
        <v>6.01</v>
      </c>
      <c r="T3" s="201">
        <v>0</v>
      </c>
      <c r="U3" s="201">
        <v>266.29000000000002</v>
      </c>
      <c r="V3" s="201">
        <v>2.38</v>
      </c>
      <c r="W3" s="201">
        <v>11.38</v>
      </c>
      <c r="X3" s="201">
        <v>36.18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47.93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34.119999999999997</v>
      </c>
      <c r="AQ3" s="201">
        <v>22.12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86.9</v>
      </c>
      <c r="L4" s="201">
        <v>62.98</v>
      </c>
      <c r="M4" s="201">
        <v>0</v>
      </c>
      <c r="N4" s="201">
        <v>28.96</v>
      </c>
      <c r="O4" s="201">
        <v>48.64</v>
      </c>
      <c r="P4" s="201">
        <v>60.09</v>
      </c>
      <c r="Q4" s="201">
        <v>2.68</v>
      </c>
      <c r="R4" s="201">
        <v>10.4</v>
      </c>
      <c r="S4" s="201">
        <v>6.47</v>
      </c>
      <c r="T4" s="201">
        <v>0</v>
      </c>
      <c r="U4" s="201">
        <v>266.29000000000002</v>
      </c>
      <c r="V4" s="201">
        <v>2.38</v>
      </c>
      <c r="W4" s="201">
        <v>11.38</v>
      </c>
      <c r="X4" s="201">
        <v>36.18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47.93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34.119999999999997</v>
      </c>
      <c r="AQ4" s="201">
        <v>22.12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86.89</v>
      </c>
      <c r="L5" s="201">
        <v>62.98</v>
      </c>
      <c r="M5" s="201">
        <v>0</v>
      </c>
      <c r="N5" s="201">
        <v>28.96</v>
      </c>
      <c r="O5" s="201">
        <v>48.64</v>
      </c>
      <c r="P5" s="201">
        <v>60.09</v>
      </c>
      <c r="Q5" s="201">
        <v>2.68</v>
      </c>
      <c r="R5" s="201">
        <v>10.4</v>
      </c>
      <c r="S5" s="201">
        <v>6.47</v>
      </c>
      <c r="T5" s="201">
        <v>0</v>
      </c>
      <c r="U5" s="201">
        <v>266.29000000000002</v>
      </c>
      <c r="V5" s="201">
        <v>2.38</v>
      </c>
      <c r="W5" s="201">
        <v>11.38</v>
      </c>
      <c r="X5" s="201">
        <v>36.18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47.93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34.119999999999997</v>
      </c>
      <c r="AQ5" s="201">
        <v>22.12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86.89</v>
      </c>
      <c r="L6" s="201">
        <v>62.98</v>
      </c>
      <c r="M6" s="201">
        <v>0</v>
      </c>
      <c r="N6" s="201">
        <v>28.96</v>
      </c>
      <c r="O6" s="201">
        <v>48.64</v>
      </c>
      <c r="P6" s="201">
        <v>60.09</v>
      </c>
      <c r="Q6" s="201">
        <v>2.68</v>
      </c>
      <c r="R6" s="201">
        <v>10.4</v>
      </c>
      <c r="S6" s="201">
        <v>6.47</v>
      </c>
      <c r="T6" s="201">
        <v>0</v>
      </c>
      <c r="U6" s="201">
        <v>266.29000000000002</v>
      </c>
      <c r="V6" s="201">
        <v>2.38</v>
      </c>
      <c r="W6" s="201">
        <v>11.38</v>
      </c>
      <c r="X6" s="201">
        <v>36.18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47.93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34.119999999999997</v>
      </c>
      <c r="AQ6" s="201">
        <v>22.12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86.89</v>
      </c>
      <c r="L7" s="201">
        <v>34.840000000000003</v>
      </c>
      <c r="M7" s="201">
        <v>0</v>
      </c>
      <c r="N7" s="201">
        <v>28.96</v>
      </c>
      <c r="O7" s="201">
        <v>48.64</v>
      </c>
      <c r="P7" s="201">
        <v>60.09</v>
      </c>
      <c r="Q7" s="201">
        <v>2.71</v>
      </c>
      <c r="R7" s="201">
        <v>10.4</v>
      </c>
      <c r="S7" s="201">
        <v>6.59</v>
      </c>
      <c r="T7" s="201">
        <v>0</v>
      </c>
      <c r="U7" s="201">
        <v>266.29000000000002</v>
      </c>
      <c r="V7" s="201">
        <v>2.38</v>
      </c>
      <c r="W7" s="201">
        <v>11.38</v>
      </c>
      <c r="X7" s="201">
        <v>36.18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47.93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34.119999999999997</v>
      </c>
      <c r="AQ7" s="201">
        <v>22.12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86.89</v>
      </c>
      <c r="L8" s="201">
        <v>34.840000000000003</v>
      </c>
      <c r="M8" s="201">
        <v>0</v>
      </c>
      <c r="N8" s="201">
        <v>28.96</v>
      </c>
      <c r="O8" s="201">
        <v>48.64</v>
      </c>
      <c r="P8" s="201">
        <v>60.09</v>
      </c>
      <c r="Q8" s="201">
        <v>2.68</v>
      </c>
      <c r="R8" s="201">
        <v>10.4</v>
      </c>
      <c r="S8" s="201">
        <v>6.47</v>
      </c>
      <c r="T8" s="201">
        <v>0</v>
      </c>
      <c r="U8" s="201">
        <v>266.29000000000002</v>
      </c>
      <c r="V8" s="201">
        <v>2.38</v>
      </c>
      <c r="W8" s="201">
        <v>11.38</v>
      </c>
      <c r="X8" s="201">
        <v>36.18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47.93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34.119999999999997</v>
      </c>
      <c r="AQ8" s="201">
        <v>22.12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86.89</v>
      </c>
      <c r="L9" s="201">
        <v>34.840000000000003</v>
      </c>
      <c r="M9" s="201">
        <v>0</v>
      </c>
      <c r="N9" s="201">
        <v>28.96</v>
      </c>
      <c r="O9" s="201">
        <v>48.64</v>
      </c>
      <c r="P9" s="201">
        <v>60.09</v>
      </c>
      <c r="Q9" s="201">
        <v>1.93</v>
      </c>
      <c r="R9" s="201">
        <v>5.87</v>
      </c>
      <c r="S9" s="201">
        <v>3.86</v>
      </c>
      <c r="T9" s="201">
        <v>0</v>
      </c>
      <c r="U9" s="201">
        <v>266.29000000000002</v>
      </c>
      <c r="V9" s="201">
        <v>2.38</v>
      </c>
      <c r="W9" s="201">
        <v>11.38</v>
      </c>
      <c r="X9" s="201">
        <v>36.18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47.93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34.119999999999997</v>
      </c>
      <c r="AQ9" s="201">
        <v>22.12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86.89</v>
      </c>
      <c r="L10" s="201">
        <v>34.840000000000003</v>
      </c>
      <c r="M10" s="201">
        <v>0</v>
      </c>
      <c r="N10" s="201">
        <v>28.96</v>
      </c>
      <c r="O10" s="201">
        <v>48.64</v>
      </c>
      <c r="P10" s="201">
        <v>60.09</v>
      </c>
      <c r="Q10" s="201">
        <v>1.93</v>
      </c>
      <c r="R10" s="201">
        <v>5.87</v>
      </c>
      <c r="S10" s="201">
        <v>3.86</v>
      </c>
      <c r="T10" s="201">
        <v>0</v>
      </c>
      <c r="U10" s="201">
        <v>266.29000000000002</v>
      </c>
      <c r="V10" s="201">
        <v>2.38</v>
      </c>
      <c r="W10" s="201">
        <v>11.38</v>
      </c>
      <c r="X10" s="201">
        <v>36.18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47.93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34.119999999999997</v>
      </c>
      <c r="AQ10" s="201">
        <v>22.12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86.89</v>
      </c>
      <c r="L11" s="201">
        <v>34.840000000000003</v>
      </c>
      <c r="M11" s="201">
        <v>0</v>
      </c>
      <c r="N11" s="201">
        <v>28.96</v>
      </c>
      <c r="O11" s="201">
        <v>48.64</v>
      </c>
      <c r="P11" s="201">
        <v>60.09</v>
      </c>
      <c r="Q11" s="201">
        <v>1.93</v>
      </c>
      <c r="R11" s="201">
        <v>5.87</v>
      </c>
      <c r="S11" s="201">
        <v>3.86</v>
      </c>
      <c r="T11" s="201">
        <v>0</v>
      </c>
      <c r="U11" s="201">
        <v>266.29000000000002</v>
      </c>
      <c r="V11" s="201">
        <v>2.41</v>
      </c>
      <c r="W11" s="201">
        <v>11.38</v>
      </c>
      <c r="X11" s="201">
        <v>36.18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47.93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34.130000000000003</v>
      </c>
      <c r="AQ11" s="201">
        <v>11.59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86.89</v>
      </c>
      <c r="L12" s="201">
        <v>34.840000000000003</v>
      </c>
      <c r="M12" s="201">
        <v>0</v>
      </c>
      <c r="N12" s="201">
        <v>28.96</v>
      </c>
      <c r="O12" s="201">
        <v>48.64</v>
      </c>
      <c r="P12" s="201">
        <v>60.09</v>
      </c>
      <c r="Q12" s="201">
        <v>1.93</v>
      </c>
      <c r="R12" s="201">
        <v>5.87</v>
      </c>
      <c r="S12" s="201">
        <v>3.86</v>
      </c>
      <c r="T12" s="201">
        <v>0</v>
      </c>
      <c r="U12" s="201">
        <v>266.29000000000002</v>
      </c>
      <c r="V12" s="201">
        <v>2.41</v>
      </c>
      <c r="W12" s="201">
        <v>11.38</v>
      </c>
      <c r="X12" s="201">
        <v>36.18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47.93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34.130000000000003</v>
      </c>
      <c r="AQ12" s="201">
        <v>11.59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86.89</v>
      </c>
      <c r="L13" s="201">
        <v>34.840000000000003</v>
      </c>
      <c r="M13" s="201">
        <v>0</v>
      </c>
      <c r="N13" s="201">
        <v>28.96</v>
      </c>
      <c r="O13" s="201">
        <v>48.64</v>
      </c>
      <c r="P13" s="201">
        <v>60.09</v>
      </c>
      <c r="Q13" s="201">
        <v>1.93</v>
      </c>
      <c r="R13" s="201">
        <v>5.87</v>
      </c>
      <c r="S13" s="201">
        <v>3.86</v>
      </c>
      <c r="T13" s="201">
        <v>0</v>
      </c>
      <c r="U13" s="201">
        <v>266.29000000000002</v>
      </c>
      <c r="V13" s="201">
        <v>2.41</v>
      </c>
      <c r="W13" s="201">
        <v>11.38</v>
      </c>
      <c r="X13" s="201">
        <v>36.18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47.93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34.130000000000003</v>
      </c>
      <c r="AQ13" s="201">
        <v>11.59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86.89</v>
      </c>
      <c r="L14" s="201">
        <v>34.840000000000003</v>
      </c>
      <c r="M14" s="201">
        <v>0</v>
      </c>
      <c r="N14" s="201">
        <v>28.96</v>
      </c>
      <c r="O14" s="201">
        <v>48.64</v>
      </c>
      <c r="P14" s="201">
        <v>60.09</v>
      </c>
      <c r="Q14" s="201">
        <v>1.93</v>
      </c>
      <c r="R14" s="201">
        <v>5.87</v>
      </c>
      <c r="S14" s="201">
        <v>3.86</v>
      </c>
      <c r="T14" s="201">
        <v>0</v>
      </c>
      <c r="U14" s="201">
        <v>266.29000000000002</v>
      </c>
      <c r="V14" s="201">
        <v>2.41</v>
      </c>
      <c r="W14" s="201">
        <v>11.38</v>
      </c>
      <c r="X14" s="201">
        <v>36.18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47.93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34.130000000000003</v>
      </c>
      <c r="AQ14" s="201">
        <v>11.59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86.89</v>
      </c>
      <c r="L15" s="201">
        <v>34.840000000000003</v>
      </c>
      <c r="M15" s="201">
        <v>0</v>
      </c>
      <c r="N15" s="201">
        <v>28.96</v>
      </c>
      <c r="O15" s="201">
        <v>48.64</v>
      </c>
      <c r="P15" s="201">
        <v>60.09</v>
      </c>
      <c r="Q15" s="201">
        <v>1.93</v>
      </c>
      <c r="R15" s="201">
        <v>8.73</v>
      </c>
      <c r="S15" s="201">
        <v>3.86</v>
      </c>
      <c r="T15" s="201">
        <v>0</v>
      </c>
      <c r="U15" s="201">
        <v>266.29000000000002</v>
      </c>
      <c r="V15" s="201">
        <v>2.41</v>
      </c>
      <c r="W15" s="201">
        <v>11.38</v>
      </c>
      <c r="X15" s="201">
        <v>36.18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47.93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34.130000000000003</v>
      </c>
      <c r="AQ15" s="201">
        <v>11.32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86.89</v>
      </c>
      <c r="L16" s="201">
        <v>34.840000000000003</v>
      </c>
      <c r="M16" s="201">
        <v>0</v>
      </c>
      <c r="N16" s="201">
        <v>28.96</v>
      </c>
      <c r="O16" s="201">
        <v>48.64</v>
      </c>
      <c r="P16" s="201">
        <v>60.09</v>
      </c>
      <c r="Q16" s="201">
        <v>1.93</v>
      </c>
      <c r="R16" s="201">
        <v>10.4</v>
      </c>
      <c r="S16" s="201">
        <v>3.86</v>
      </c>
      <c r="T16" s="201">
        <v>0</v>
      </c>
      <c r="U16" s="201">
        <v>266.29000000000002</v>
      </c>
      <c r="V16" s="201">
        <v>2.41</v>
      </c>
      <c r="W16" s="201">
        <v>11.38</v>
      </c>
      <c r="X16" s="201">
        <v>36.18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47.93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34.130000000000003</v>
      </c>
      <c r="AQ16" s="201">
        <v>11.32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86.89</v>
      </c>
      <c r="L17" s="201">
        <v>52.14</v>
      </c>
      <c r="M17" s="201">
        <v>0</v>
      </c>
      <c r="N17" s="201">
        <v>28.96</v>
      </c>
      <c r="O17" s="201">
        <v>48.64</v>
      </c>
      <c r="P17" s="201">
        <v>60.09</v>
      </c>
      <c r="Q17" s="201">
        <v>2.68</v>
      </c>
      <c r="R17" s="201">
        <v>10.4</v>
      </c>
      <c r="S17" s="201">
        <v>6.47</v>
      </c>
      <c r="T17" s="201">
        <v>0</v>
      </c>
      <c r="U17" s="201">
        <v>266.29000000000002</v>
      </c>
      <c r="V17" s="201">
        <v>2.41</v>
      </c>
      <c r="W17" s="201">
        <v>11.38</v>
      </c>
      <c r="X17" s="201">
        <v>36.18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47.93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34.130000000000003</v>
      </c>
      <c r="AQ17" s="201">
        <v>22.12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86.89</v>
      </c>
      <c r="L18" s="201">
        <v>52.14</v>
      </c>
      <c r="M18" s="201">
        <v>0</v>
      </c>
      <c r="N18" s="201">
        <v>28.96</v>
      </c>
      <c r="O18" s="201">
        <v>48.64</v>
      </c>
      <c r="P18" s="201">
        <v>60.09</v>
      </c>
      <c r="Q18" s="201">
        <v>2.68</v>
      </c>
      <c r="R18" s="201">
        <v>10.4</v>
      </c>
      <c r="S18" s="201">
        <v>6.47</v>
      </c>
      <c r="T18" s="201">
        <v>0</v>
      </c>
      <c r="U18" s="201">
        <v>266.29000000000002</v>
      </c>
      <c r="V18" s="201">
        <v>2.41</v>
      </c>
      <c r="W18" s="201">
        <v>11.38</v>
      </c>
      <c r="X18" s="201">
        <v>36.18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47.93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34.130000000000003</v>
      </c>
      <c r="AQ18" s="201">
        <v>22.12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86.89</v>
      </c>
      <c r="L19" s="201">
        <v>52.14</v>
      </c>
      <c r="M19" s="201">
        <v>0</v>
      </c>
      <c r="N19" s="201">
        <v>28.96</v>
      </c>
      <c r="O19" s="201">
        <v>48.64</v>
      </c>
      <c r="P19" s="201">
        <v>60.09</v>
      </c>
      <c r="Q19" s="201">
        <v>2.68</v>
      </c>
      <c r="R19" s="201">
        <v>10.4</v>
      </c>
      <c r="S19" s="201">
        <v>6.47</v>
      </c>
      <c r="T19" s="201">
        <v>0</v>
      </c>
      <c r="U19" s="201">
        <v>266.29000000000002</v>
      </c>
      <c r="V19" s="201">
        <v>2.38</v>
      </c>
      <c r="W19" s="201">
        <v>11.38</v>
      </c>
      <c r="X19" s="201">
        <v>36.18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47.93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34.119999999999997</v>
      </c>
      <c r="AQ19" s="201">
        <v>22.12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86.89</v>
      </c>
      <c r="L20" s="201">
        <v>52.14</v>
      </c>
      <c r="M20" s="201">
        <v>0</v>
      </c>
      <c r="N20" s="201">
        <v>28.96</v>
      </c>
      <c r="O20" s="201">
        <v>48.64</v>
      </c>
      <c r="P20" s="201">
        <v>60.09</v>
      </c>
      <c r="Q20" s="201">
        <v>2.68</v>
      </c>
      <c r="R20" s="201">
        <v>10.4</v>
      </c>
      <c r="S20" s="201">
        <v>6.47</v>
      </c>
      <c r="T20" s="201">
        <v>0</v>
      </c>
      <c r="U20" s="201">
        <v>266.29000000000002</v>
      </c>
      <c r="V20" s="201">
        <v>2.38</v>
      </c>
      <c r="W20" s="201">
        <v>11.38</v>
      </c>
      <c r="X20" s="201">
        <v>36.18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47.93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34.119999999999997</v>
      </c>
      <c r="AQ20" s="201">
        <v>22.12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86.9</v>
      </c>
      <c r="L21" s="201">
        <v>52.14</v>
      </c>
      <c r="M21" s="201">
        <v>0</v>
      </c>
      <c r="N21" s="201">
        <v>28.96</v>
      </c>
      <c r="O21" s="201">
        <v>48.64</v>
      </c>
      <c r="P21" s="201">
        <v>60.09</v>
      </c>
      <c r="Q21" s="201">
        <v>2.68</v>
      </c>
      <c r="R21" s="201">
        <v>10.4</v>
      </c>
      <c r="S21" s="201">
        <v>6.47</v>
      </c>
      <c r="T21" s="201">
        <v>0</v>
      </c>
      <c r="U21" s="201">
        <v>266.29000000000002</v>
      </c>
      <c r="V21" s="201">
        <v>2.38</v>
      </c>
      <c r="W21" s="201">
        <v>11.38</v>
      </c>
      <c r="X21" s="201">
        <v>36.18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47.93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34.119999999999997</v>
      </c>
      <c r="AQ21" s="201">
        <v>22.12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86.89</v>
      </c>
      <c r="L22" s="201">
        <v>52.14</v>
      </c>
      <c r="M22" s="201">
        <v>0</v>
      </c>
      <c r="N22" s="201">
        <v>28.96</v>
      </c>
      <c r="O22" s="201">
        <v>48.64</v>
      </c>
      <c r="P22" s="201">
        <v>60.09</v>
      </c>
      <c r="Q22" s="201">
        <v>2.68</v>
      </c>
      <c r="R22" s="201">
        <v>10.4</v>
      </c>
      <c r="S22" s="201">
        <v>6.47</v>
      </c>
      <c r="T22" s="201">
        <v>0</v>
      </c>
      <c r="U22" s="201">
        <v>266.29000000000002</v>
      </c>
      <c r="V22" s="201">
        <v>2.38</v>
      </c>
      <c r="W22" s="201">
        <v>11.38</v>
      </c>
      <c r="X22" s="201">
        <v>36.18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47.93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34.119999999999997</v>
      </c>
      <c r="AQ22" s="201">
        <v>22.12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86.9</v>
      </c>
      <c r="L23" s="201">
        <v>34.76</v>
      </c>
      <c r="M23" s="201">
        <v>0</v>
      </c>
      <c r="N23" s="201">
        <v>28.96</v>
      </c>
      <c r="O23" s="201">
        <v>48.64</v>
      </c>
      <c r="P23" s="201">
        <v>60.09</v>
      </c>
      <c r="Q23" s="201">
        <v>1.8</v>
      </c>
      <c r="R23" s="201">
        <v>10.4</v>
      </c>
      <c r="S23" s="201">
        <v>3.6</v>
      </c>
      <c r="T23" s="201">
        <v>0</v>
      </c>
      <c r="U23" s="201">
        <v>266.29000000000002</v>
      </c>
      <c r="V23" s="201">
        <v>2.38</v>
      </c>
      <c r="W23" s="201">
        <v>11.38</v>
      </c>
      <c r="X23" s="201">
        <v>36.18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47.93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34.119999999999997</v>
      </c>
      <c r="AQ23" s="201">
        <v>11.59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86.9</v>
      </c>
      <c r="L24" s="201">
        <v>34.76</v>
      </c>
      <c r="M24" s="201">
        <v>0</v>
      </c>
      <c r="N24" s="201">
        <v>28.96</v>
      </c>
      <c r="O24" s="201">
        <v>48.64</v>
      </c>
      <c r="P24" s="201">
        <v>60.09</v>
      </c>
      <c r="Q24" s="201">
        <v>1.8</v>
      </c>
      <c r="R24" s="201">
        <v>10.4</v>
      </c>
      <c r="S24" s="201">
        <v>3.6</v>
      </c>
      <c r="T24" s="201">
        <v>0</v>
      </c>
      <c r="U24" s="201">
        <v>266.29000000000002</v>
      </c>
      <c r="V24" s="201">
        <v>2.38</v>
      </c>
      <c r="W24" s="201">
        <v>11.38</v>
      </c>
      <c r="X24" s="201">
        <v>36.18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47.93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34.119999999999997</v>
      </c>
      <c r="AQ24" s="201">
        <v>11.59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86.89</v>
      </c>
      <c r="L25" s="201">
        <v>34.76</v>
      </c>
      <c r="M25" s="201">
        <v>0</v>
      </c>
      <c r="N25" s="201">
        <v>28.96</v>
      </c>
      <c r="O25" s="201">
        <v>48.64</v>
      </c>
      <c r="P25" s="201">
        <v>60.09</v>
      </c>
      <c r="Q25" s="201">
        <v>1.8</v>
      </c>
      <c r="R25" s="201">
        <v>10.4</v>
      </c>
      <c r="S25" s="201">
        <v>3.6</v>
      </c>
      <c r="T25" s="201">
        <v>0</v>
      </c>
      <c r="U25" s="201">
        <v>266.29000000000002</v>
      </c>
      <c r="V25" s="201">
        <v>2.38</v>
      </c>
      <c r="W25" s="201">
        <v>11.38</v>
      </c>
      <c r="X25" s="201">
        <v>36.18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47.93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34.119999999999997</v>
      </c>
      <c r="AQ25" s="201">
        <v>11.59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86.9</v>
      </c>
      <c r="L26" s="201">
        <v>34.76</v>
      </c>
      <c r="M26" s="201">
        <v>0</v>
      </c>
      <c r="N26" s="201">
        <v>28.96</v>
      </c>
      <c r="O26" s="201">
        <v>48.64</v>
      </c>
      <c r="P26" s="201">
        <v>59.57</v>
      </c>
      <c r="Q26" s="201">
        <v>1.8</v>
      </c>
      <c r="R26" s="201">
        <v>10.4</v>
      </c>
      <c r="S26" s="201">
        <v>3.6</v>
      </c>
      <c r="T26" s="201">
        <v>0</v>
      </c>
      <c r="U26" s="201">
        <v>266.29000000000002</v>
      </c>
      <c r="V26" s="201">
        <v>2.38</v>
      </c>
      <c r="W26" s="201">
        <v>11.38</v>
      </c>
      <c r="X26" s="201">
        <v>36.18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47.93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34.119999999999997</v>
      </c>
      <c r="AQ26" s="201">
        <v>11.59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86.89</v>
      </c>
      <c r="L27" s="201">
        <v>34.76</v>
      </c>
      <c r="M27" s="201">
        <v>0</v>
      </c>
      <c r="N27" s="201">
        <v>28.96</v>
      </c>
      <c r="O27" s="201">
        <v>48.64</v>
      </c>
      <c r="P27" s="201">
        <v>59.57</v>
      </c>
      <c r="Q27" s="201">
        <v>1.79</v>
      </c>
      <c r="R27" s="201">
        <v>10.4</v>
      </c>
      <c r="S27" s="201">
        <v>3.37</v>
      </c>
      <c r="T27" s="201">
        <v>0</v>
      </c>
      <c r="U27" s="201">
        <v>266.29000000000002</v>
      </c>
      <c r="V27" s="201">
        <v>2.38</v>
      </c>
      <c r="W27" s="201">
        <v>11.38</v>
      </c>
      <c r="X27" s="201">
        <v>36.18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46.74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34.119999999999997</v>
      </c>
      <c r="AQ27" s="201">
        <v>22.12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86.9</v>
      </c>
      <c r="L28" s="201">
        <v>48.28</v>
      </c>
      <c r="M28" s="201">
        <v>0</v>
      </c>
      <c r="N28" s="201">
        <v>28.96</v>
      </c>
      <c r="O28" s="201">
        <v>48.64</v>
      </c>
      <c r="P28" s="201">
        <v>59.57</v>
      </c>
      <c r="Q28" s="201">
        <v>2.68</v>
      </c>
      <c r="R28" s="201">
        <v>10.4</v>
      </c>
      <c r="S28" s="201">
        <v>6.47</v>
      </c>
      <c r="T28" s="201">
        <v>0</v>
      </c>
      <c r="U28" s="201">
        <v>266.29000000000002</v>
      </c>
      <c r="V28" s="201">
        <v>2.38</v>
      </c>
      <c r="W28" s="201">
        <v>11.38</v>
      </c>
      <c r="X28" s="201">
        <v>36.18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46.74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34.119999999999997</v>
      </c>
      <c r="AQ28" s="201">
        <v>22.12</v>
      </c>
      <c r="AR28" s="201">
        <v>0.39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86.89</v>
      </c>
      <c r="L29" s="201">
        <v>62.98</v>
      </c>
      <c r="M29" s="201">
        <v>0</v>
      </c>
      <c r="N29" s="201">
        <v>28.96</v>
      </c>
      <c r="O29" s="201">
        <v>48.64</v>
      </c>
      <c r="P29" s="201">
        <v>56.7</v>
      </c>
      <c r="Q29" s="201">
        <v>2.67</v>
      </c>
      <c r="R29" s="201">
        <v>10.31</v>
      </c>
      <c r="S29" s="201">
        <v>6.43</v>
      </c>
      <c r="T29" s="201">
        <v>0</v>
      </c>
      <c r="U29" s="201">
        <v>266.29000000000002</v>
      </c>
      <c r="V29" s="201">
        <v>2.38</v>
      </c>
      <c r="W29" s="201">
        <v>11.38</v>
      </c>
      <c r="X29" s="201">
        <v>36.18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46.74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34.119999999999997</v>
      </c>
      <c r="AQ29" s="201">
        <v>22.12</v>
      </c>
      <c r="AR29" s="201">
        <v>3.67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86.89</v>
      </c>
      <c r="L30" s="201">
        <v>62.98</v>
      </c>
      <c r="M30" s="201">
        <v>0</v>
      </c>
      <c r="N30" s="201">
        <v>28.96</v>
      </c>
      <c r="O30" s="201">
        <v>48.64</v>
      </c>
      <c r="P30" s="201">
        <v>56.7</v>
      </c>
      <c r="Q30" s="201">
        <v>2.67</v>
      </c>
      <c r="R30" s="201">
        <v>10.4</v>
      </c>
      <c r="S30" s="201">
        <v>6.47</v>
      </c>
      <c r="T30" s="201">
        <v>0</v>
      </c>
      <c r="U30" s="201">
        <v>266.29000000000002</v>
      </c>
      <c r="V30" s="201">
        <v>2.38</v>
      </c>
      <c r="W30" s="201">
        <v>11.38</v>
      </c>
      <c r="X30" s="201">
        <v>36.18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46.74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34.119999999999997</v>
      </c>
      <c r="AQ30" s="201">
        <v>22.12</v>
      </c>
      <c r="AR30" s="201">
        <v>8.5399999999999991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86.89</v>
      </c>
      <c r="L31" s="201">
        <v>62.98</v>
      </c>
      <c r="M31" s="201">
        <v>0</v>
      </c>
      <c r="N31" s="201">
        <v>28.96</v>
      </c>
      <c r="O31" s="201">
        <v>48.64</v>
      </c>
      <c r="P31" s="201">
        <v>56.7</v>
      </c>
      <c r="Q31" s="201">
        <v>2.67</v>
      </c>
      <c r="R31" s="201">
        <v>10.4</v>
      </c>
      <c r="S31" s="201">
        <v>6.47</v>
      </c>
      <c r="T31" s="201">
        <v>0</v>
      </c>
      <c r="U31" s="201">
        <v>266.29000000000002</v>
      </c>
      <c r="V31" s="201">
        <v>2.38</v>
      </c>
      <c r="W31" s="201">
        <v>11.38</v>
      </c>
      <c r="X31" s="201">
        <v>36.18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46.74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34.119999999999997</v>
      </c>
      <c r="AQ31" s="201">
        <v>22.12</v>
      </c>
      <c r="AR31" s="201">
        <v>15.8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148.83000000000001</v>
      </c>
      <c r="L32" s="201">
        <v>62.93</v>
      </c>
      <c r="M32" s="201">
        <v>0</v>
      </c>
      <c r="N32" s="201">
        <v>28.96</v>
      </c>
      <c r="O32" s="201">
        <v>48.64</v>
      </c>
      <c r="P32" s="201">
        <v>56.7</v>
      </c>
      <c r="Q32" s="201">
        <v>2.67</v>
      </c>
      <c r="R32" s="201">
        <v>10.4</v>
      </c>
      <c r="S32" s="201">
        <v>6.47</v>
      </c>
      <c r="T32" s="201">
        <v>0</v>
      </c>
      <c r="U32" s="201">
        <v>266.29000000000002</v>
      </c>
      <c r="V32" s="201">
        <v>2.38</v>
      </c>
      <c r="W32" s="201">
        <v>11.38</v>
      </c>
      <c r="X32" s="201">
        <v>36.18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46.74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34.119999999999997</v>
      </c>
      <c r="AQ32" s="201">
        <v>22.12</v>
      </c>
      <c r="AR32" s="201">
        <v>24.45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140</v>
      </c>
      <c r="L33" s="201">
        <v>62.93</v>
      </c>
      <c r="M33" s="201">
        <v>0</v>
      </c>
      <c r="N33" s="201">
        <v>28.96</v>
      </c>
      <c r="O33" s="201">
        <v>48.64</v>
      </c>
      <c r="P33" s="201">
        <v>56.7</v>
      </c>
      <c r="Q33" s="201">
        <v>2.67</v>
      </c>
      <c r="R33" s="201">
        <v>10.4</v>
      </c>
      <c r="S33" s="201">
        <v>6.47</v>
      </c>
      <c r="T33" s="201">
        <v>0</v>
      </c>
      <c r="U33" s="201">
        <v>266.29000000000002</v>
      </c>
      <c r="V33" s="201">
        <v>2.38</v>
      </c>
      <c r="W33" s="201">
        <v>11.38</v>
      </c>
      <c r="X33" s="201">
        <v>36.18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46.74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34.119999999999997</v>
      </c>
      <c r="AQ33" s="201">
        <v>22.12</v>
      </c>
      <c r="AR33" s="201">
        <v>24.45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86.91</v>
      </c>
      <c r="L34" s="201">
        <v>44.41</v>
      </c>
      <c r="M34" s="201">
        <v>0</v>
      </c>
      <c r="N34" s="201">
        <v>28.96</v>
      </c>
      <c r="O34" s="201">
        <v>48.64</v>
      </c>
      <c r="P34" s="201">
        <v>56.7</v>
      </c>
      <c r="Q34" s="201">
        <v>2.67</v>
      </c>
      <c r="R34" s="201">
        <v>10.4</v>
      </c>
      <c r="S34" s="201">
        <v>6.47</v>
      </c>
      <c r="T34" s="201">
        <v>0</v>
      </c>
      <c r="U34" s="201">
        <v>266.29000000000002</v>
      </c>
      <c r="V34" s="201">
        <v>2.38</v>
      </c>
      <c r="W34" s="201">
        <v>11.38</v>
      </c>
      <c r="X34" s="201">
        <v>36.18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46.74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34.119999999999997</v>
      </c>
      <c r="AQ34" s="201">
        <v>22.12</v>
      </c>
      <c r="AR34" s="201">
        <v>24.45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86.89</v>
      </c>
      <c r="L35" s="201">
        <v>34.76</v>
      </c>
      <c r="M35" s="201">
        <v>0</v>
      </c>
      <c r="N35" s="201">
        <v>28.96</v>
      </c>
      <c r="O35" s="201">
        <v>48.64</v>
      </c>
      <c r="P35" s="201">
        <v>56.7</v>
      </c>
      <c r="Q35" s="201">
        <v>2.67</v>
      </c>
      <c r="R35" s="201">
        <v>10.4</v>
      </c>
      <c r="S35" s="201">
        <v>6.47</v>
      </c>
      <c r="T35" s="201">
        <v>0</v>
      </c>
      <c r="U35" s="201">
        <v>266.29000000000002</v>
      </c>
      <c r="V35" s="201">
        <v>2.38</v>
      </c>
      <c r="W35" s="201">
        <v>11.38</v>
      </c>
      <c r="X35" s="201">
        <v>36.18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46.74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34.119999999999997</v>
      </c>
      <c r="AQ35" s="201">
        <v>22.12</v>
      </c>
      <c r="AR35" s="201">
        <v>24.45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86.89</v>
      </c>
      <c r="L36" s="201">
        <v>34.76</v>
      </c>
      <c r="M36" s="201">
        <v>0</v>
      </c>
      <c r="N36" s="201">
        <v>28.96</v>
      </c>
      <c r="O36" s="201">
        <v>48.64</v>
      </c>
      <c r="P36" s="201">
        <v>56.7</v>
      </c>
      <c r="Q36" s="201">
        <v>1.85</v>
      </c>
      <c r="R36" s="201">
        <v>10.4</v>
      </c>
      <c r="S36" s="201">
        <v>6.47</v>
      </c>
      <c r="T36" s="201">
        <v>0</v>
      </c>
      <c r="U36" s="201">
        <v>266.29000000000002</v>
      </c>
      <c r="V36" s="201">
        <v>2.38</v>
      </c>
      <c r="W36" s="201">
        <v>11.38</v>
      </c>
      <c r="X36" s="201">
        <v>36.18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46.74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34.119999999999997</v>
      </c>
      <c r="AQ36" s="201">
        <v>22.12</v>
      </c>
      <c r="AR36" s="201">
        <v>24.45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86.89</v>
      </c>
      <c r="L37" s="201">
        <v>34.76</v>
      </c>
      <c r="M37" s="201">
        <v>0</v>
      </c>
      <c r="N37" s="201">
        <v>28.96</v>
      </c>
      <c r="O37" s="201">
        <v>48.64</v>
      </c>
      <c r="P37" s="201">
        <v>56.7</v>
      </c>
      <c r="Q37" s="201">
        <v>1.79</v>
      </c>
      <c r="R37" s="201">
        <v>10.4</v>
      </c>
      <c r="S37" s="201">
        <v>3.6</v>
      </c>
      <c r="T37" s="201">
        <v>0</v>
      </c>
      <c r="U37" s="201">
        <v>266.29000000000002</v>
      </c>
      <c r="V37" s="201">
        <v>2.38</v>
      </c>
      <c r="W37" s="201">
        <v>11.38</v>
      </c>
      <c r="X37" s="201">
        <v>36.18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46.74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34.119999999999997</v>
      </c>
      <c r="AQ37" s="201">
        <v>22.12</v>
      </c>
      <c r="AR37" s="201">
        <v>24.45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86.89</v>
      </c>
      <c r="L38" s="201">
        <v>34.76</v>
      </c>
      <c r="M38" s="201">
        <v>0</v>
      </c>
      <c r="N38" s="201">
        <v>28.96</v>
      </c>
      <c r="O38" s="201">
        <v>48.64</v>
      </c>
      <c r="P38" s="201">
        <v>56.7</v>
      </c>
      <c r="Q38" s="201">
        <v>1.79</v>
      </c>
      <c r="R38" s="201">
        <v>5.4</v>
      </c>
      <c r="S38" s="201">
        <v>3.6</v>
      </c>
      <c r="T38" s="201">
        <v>0</v>
      </c>
      <c r="U38" s="201">
        <v>266.29000000000002</v>
      </c>
      <c r="V38" s="201">
        <v>2.38</v>
      </c>
      <c r="W38" s="201">
        <v>11.38</v>
      </c>
      <c r="X38" s="201">
        <v>36.18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46.74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34.119999999999997</v>
      </c>
      <c r="AQ38" s="201">
        <v>11.59</v>
      </c>
      <c r="AR38" s="201">
        <v>24.45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86.89</v>
      </c>
      <c r="L39" s="201">
        <v>34.76</v>
      </c>
      <c r="M39" s="201">
        <v>0</v>
      </c>
      <c r="N39" s="201">
        <v>28.96</v>
      </c>
      <c r="O39" s="201">
        <v>48.64</v>
      </c>
      <c r="P39" s="201">
        <v>56.7</v>
      </c>
      <c r="Q39" s="201">
        <v>1.79</v>
      </c>
      <c r="R39" s="201">
        <v>5.4</v>
      </c>
      <c r="S39" s="201">
        <v>3.6</v>
      </c>
      <c r="T39" s="201">
        <v>0</v>
      </c>
      <c r="U39" s="201">
        <v>266.29000000000002</v>
      </c>
      <c r="V39" s="201">
        <v>2.38</v>
      </c>
      <c r="W39" s="201">
        <v>11.38</v>
      </c>
      <c r="X39" s="201">
        <v>36.18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46.74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18.350000000000001</v>
      </c>
      <c r="AQ39" s="201">
        <v>11.59</v>
      </c>
      <c r="AR39" s="201">
        <v>24.45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86.89</v>
      </c>
      <c r="L40" s="201">
        <v>34.76</v>
      </c>
      <c r="M40" s="201">
        <v>0</v>
      </c>
      <c r="N40" s="201">
        <v>28.96</v>
      </c>
      <c r="O40" s="201">
        <v>48.64</v>
      </c>
      <c r="P40" s="201">
        <v>56.7</v>
      </c>
      <c r="Q40" s="201">
        <v>1.79</v>
      </c>
      <c r="R40" s="201">
        <v>5.4</v>
      </c>
      <c r="S40" s="201">
        <v>3.6</v>
      </c>
      <c r="T40" s="201">
        <v>0</v>
      </c>
      <c r="U40" s="201">
        <v>266.29000000000002</v>
      </c>
      <c r="V40" s="201">
        <v>2.38</v>
      </c>
      <c r="W40" s="201">
        <v>11.38</v>
      </c>
      <c r="X40" s="201">
        <v>36.18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46.74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18.350000000000001</v>
      </c>
      <c r="AQ40" s="201">
        <v>11.59</v>
      </c>
      <c r="AR40" s="201">
        <v>24.45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86.89</v>
      </c>
      <c r="L41" s="201">
        <v>34.76</v>
      </c>
      <c r="M41" s="201">
        <v>0</v>
      </c>
      <c r="N41" s="201">
        <v>28.96</v>
      </c>
      <c r="O41" s="201">
        <v>48.64</v>
      </c>
      <c r="P41" s="201">
        <v>56.7</v>
      </c>
      <c r="Q41" s="201">
        <v>1.79</v>
      </c>
      <c r="R41" s="201">
        <v>5.4</v>
      </c>
      <c r="S41" s="201">
        <v>3.6</v>
      </c>
      <c r="T41" s="201">
        <v>0</v>
      </c>
      <c r="U41" s="201">
        <v>266.29000000000002</v>
      </c>
      <c r="V41" s="201">
        <v>2.38</v>
      </c>
      <c r="W41" s="201">
        <v>11.38</v>
      </c>
      <c r="X41" s="201">
        <v>36.18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45.2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34.119999999999997</v>
      </c>
      <c r="AQ41" s="201">
        <v>11.59</v>
      </c>
      <c r="AR41" s="201">
        <v>24.45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86.9</v>
      </c>
      <c r="L42" s="201">
        <v>34.76</v>
      </c>
      <c r="M42" s="201">
        <v>0</v>
      </c>
      <c r="N42" s="201">
        <v>28.96</v>
      </c>
      <c r="O42" s="201">
        <v>48.64</v>
      </c>
      <c r="P42" s="201">
        <v>56.7</v>
      </c>
      <c r="Q42" s="201">
        <v>1.79</v>
      </c>
      <c r="R42" s="201">
        <v>5.4</v>
      </c>
      <c r="S42" s="201">
        <v>3.6</v>
      </c>
      <c r="T42" s="201">
        <v>0</v>
      </c>
      <c r="U42" s="201">
        <v>266.29000000000002</v>
      </c>
      <c r="V42" s="201">
        <v>2.38</v>
      </c>
      <c r="W42" s="201">
        <v>11.38</v>
      </c>
      <c r="X42" s="201">
        <v>36.18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45.2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34.119999999999997</v>
      </c>
      <c r="AQ42" s="201">
        <v>11.59</v>
      </c>
      <c r="AR42" s="201">
        <v>24.45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86.89</v>
      </c>
      <c r="L43" s="201">
        <v>34.76</v>
      </c>
      <c r="M43" s="201">
        <v>0</v>
      </c>
      <c r="N43" s="201">
        <v>28.96</v>
      </c>
      <c r="O43" s="201">
        <v>48.64</v>
      </c>
      <c r="P43" s="201">
        <v>56.7</v>
      </c>
      <c r="Q43" s="201">
        <v>1.79</v>
      </c>
      <c r="R43" s="201">
        <v>5.4</v>
      </c>
      <c r="S43" s="201">
        <v>3.6</v>
      </c>
      <c r="T43" s="201">
        <v>0</v>
      </c>
      <c r="U43" s="201">
        <v>266.29000000000002</v>
      </c>
      <c r="V43" s="201">
        <v>2.38</v>
      </c>
      <c r="W43" s="201">
        <v>11.38</v>
      </c>
      <c r="X43" s="201">
        <v>36.18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45.2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34.119999999999997</v>
      </c>
      <c r="AQ43" s="201">
        <v>11.59</v>
      </c>
      <c r="AR43" s="201">
        <v>24.45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86.9</v>
      </c>
      <c r="L44" s="201">
        <v>34.76</v>
      </c>
      <c r="M44" s="201">
        <v>0</v>
      </c>
      <c r="N44" s="201">
        <v>28.96</v>
      </c>
      <c r="O44" s="201">
        <v>48.64</v>
      </c>
      <c r="P44" s="201">
        <v>56.7</v>
      </c>
      <c r="Q44" s="201">
        <v>1.79</v>
      </c>
      <c r="R44" s="201">
        <v>5.4</v>
      </c>
      <c r="S44" s="201">
        <v>3.6</v>
      </c>
      <c r="T44" s="201">
        <v>0</v>
      </c>
      <c r="U44" s="201">
        <v>266.29000000000002</v>
      </c>
      <c r="V44" s="201">
        <v>2.38</v>
      </c>
      <c r="W44" s="201">
        <v>11.38</v>
      </c>
      <c r="X44" s="201">
        <v>36.18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45.2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34.119999999999997</v>
      </c>
      <c r="AQ44" s="201">
        <v>11.59</v>
      </c>
      <c r="AR44" s="201">
        <v>24.45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86.9</v>
      </c>
      <c r="L45" s="201">
        <v>34.76</v>
      </c>
      <c r="M45" s="201">
        <v>0</v>
      </c>
      <c r="N45" s="201">
        <v>28.96</v>
      </c>
      <c r="O45" s="201">
        <v>48.64</v>
      </c>
      <c r="P45" s="201">
        <v>56.7</v>
      </c>
      <c r="Q45" s="201">
        <v>1.79</v>
      </c>
      <c r="R45" s="201">
        <v>5.4</v>
      </c>
      <c r="S45" s="201">
        <v>3.6</v>
      </c>
      <c r="T45" s="201">
        <v>0</v>
      </c>
      <c r="U45" s="201">
        <v>266.29000000000002</v>
      </c>
      <c r="V45" s="201">
        <v>2.38</v>
      </c>
      <c r="W45" s="201">
        <v>11.38</v>
      </c>
      <c r="X45" s="201">
        <v>36.18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45.2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34.119999999999997</v>
      </c>
      <c r="AQ45" s="201">
        <v>11.59</v>
      </c>
      <c r="AR45" s="201">
        <v>24.45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86.9</v>
      </c>
      <c r="L46" s="201">
        <v>34.76</v>
      </c>
      <c r="M46" s="201">
        <v>0</v>
      </c>
      <c r="N46" s="201">
        <v>28.96</v>
      </c>
      <c r="O46" s="201">
        <v>48.64</v>
      </c>
      <c r="P46" s="201">
        <v>56.7</v>
      </c>
      <c r="Q46" s="201">
        <v>1.79</v>
      </c>
      <c r="R46" s="201">
        <v>5.4</v>
      </c>
      <c r="S46" s="201">
        <v>3.6</v>
      </c>
      <c r="T46" s="201">
        <v>0</v>
      </c>
      <c r="U46" s="201">
        <v>266.29000000000002</v>
      </c>
      <c r="V46" s="201">
        <v>2.38</v>
      </c>
      <c r="W46" s="201">
        <v>11.38</v>
      </c>
      <c r="X46" s="201">
        <v>36.18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45.2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34.119999999999997</v>
      </c>
      <c r="AQ46" s="201">
        <v>11.59</v>
      </c>
      <c r="AR46" s="201">
        <v>24.45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86.89</v>
      </c>
      <c r="L47" s="201">
        <v>34.76</v>
      </c>
      <c r="M47" s="201">
        <v>0</v>
      </c>
      <c r="N47" s="201">
        <v>28.96</v>
      </c>
      <c r="O47" s="201">
        <v>48.64</v>
      </c>
      <c r="P47" s="201">
        <v>56.7</v>
      </c>
      <c r="Q47" s="201">
        <v>1.79</v>
      </c>
      <c r="R47" s="201">
        <v>5.4</v>
      </c>
      <c r="S47" s="201">
        <v>3.6</v>
      </c>
      <c r="T47" s="201">
        <v>0</v>
      </c>
      <c r="U47" s="201">
        <v>266.29000000000002</v>
      </c>
      <c r="V47" s="201">
        <v>2.38</v>
      </c>
      <c r="W47" s="201">
        <v>11.38</v>
      </c>
      <c r="X47" s="201">
        <v>36.18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45.2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34.119999999999997</v>
      </c>
      <c r="AQ47" s="201">
        <v>11.59</v>
      </c>
      <c r="AR47" s="201">
        <v>24.45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86.9</v>
      </c>
      <c r="L48" s="201">
        <v>34.76</v>
      </c>
      <c r="M48" s="201">
        <v>0</v>
      </c>
      <c r="N48" s="201">
        <v>28.96</v>
      </c>
      <c r="O48" s="201">
        <v>48.64</v>
      </c>
      <c r="P48" s="201">
        <v>56.7</v>
      </c>
      <c r="Q48" s="201">
        <v>1.79</v>
      </c>
      <c r="R48" s="201">
        <v>5.4</v>
      </c>
      <c r="S48" s="201">
        <v>3.6</v>
      </c>
      <c r="T48" s="201">
        <v>0</v>
      </c>
      <c r="U48" s="201">
        <v>266.29000000000002</v>
      </c>
      <c r="V48" s="201">
        <v>2.38</v>
      </c>
      <c r="W48" s="201">
        <v>11.38</v>
      </c>
      <c r="X48" s="201">
        <v>36.18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45.2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34.119999999999997</v>
      </c>
      <c r="AQ48" s="201">
        <v>11.59</v>
      </c>
      <c r="AR48" s="201">
        <v>24.45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89.68</v>
      </c>
      <c r="L49" s="201">
        <v>34.76</v>
      </c>
      <c r="M49" s="201">
        <v>0</v>
      </c>
      <c r="N49" s="201">
        <v>28.96</v>
      </c>
      <c r="O49" s="201">
        <v>48.64</v>
      </c>
      <c r="P49" s="201">
        <v>56.7</v>
      </c>
      <c r="Q49" s="201">
        <v>1.79</v>
      </c>
      <c r="R49" s="201">
        <v>5.4</v>
      </c>
      <c r="S49" s="201">
        <v>3.6</v>
      </c>
      <c r="T49" s="201">
        <v>0</v>
      </c>
      <c r="U49" s="201">
        <v>266.29000000000002</v>
      </c>
      <c r="V49" s="201">
        <v>2.2200000000000002</v>
      </c>
      <c r="W49" s="201">
        <v>11.38</v>
      </c>
      <c r="X49" s="201">
        <v>36.18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45.2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34.119999999999997</v>
      </c>
      <c r="AQ49" s="201">
        <v>11.59</v>
      </c>
      <c r="AR49" s="201">
        <v>24.45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87.6</v>
      </c>
      <c r="L50" s="201">
        <v>34.76</v>
      </c>
      <c r="M50" s="201">
        <v>0</v>
      </c>
      <c r="N50" s="201">
        <v>28.96</v>
      </c>
      <c r="O50" s="201">
        <v>48.64</v>
      </c>
      <c r="P50" s="201">
        <v>56.7</v>
      </c>
      <c r="Q50" s="201">
        <v>1.79</v>
      </c>
      <c r="R50" s="201">
        <v>5.4</v>
      </c>
      <c r="S50" s="201">
        <v>3.6</v>
      </c>
      <c r="T50" s="201">
        <v>0</v>
      </c>
      <c r="U50" s="201">
        <v>266.29000000000002</v>
      </c>
      <c r="V50" s="201">
        <v>2.2200000000000002</v>
      </c>
      <c r="W50" s="201">
        <v>11.38</v>
      </c>
      <c r="X50" s="201">
        <v>36.18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45.2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34.119999999999997</v>
      </c>
      <c r="AQ50" s="201">
        <v>11.59</v>
      </c>
      <c r="AR50" s="201">
        <v>24.45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86.9</v>
      </c>
      <c r="L51" s="201">
        <v>34.76</v>
      </c>
      <c r="M51" s="201">
        <v>0</v>
      </c>
      <c r="N51" s="201">
        <v>28.96</v>
      </c>
      <c r="O51" s="201">
        <v>48.64</v>
      </c>
      <c r="P51" s="201">
        <v>56.7</v>
      </c>
      <c r="Q51" s="201">
        <v>1.79</v>
      </c>
      <c r="R51" s="201">
        <v>5.4</v>
      </c>
      <c r="S51" s="201">
        <v>3.6</v>
      </c>
      <c r="T51" s="201">
        <v>0</v>
      </c>
      <c r="U51" s="201">
        <v>266.29000000000002</v>
      </c>
      <c r="V51" s="201">
        <v>2.2200000000000002</v>
      </c>
      <c r="W51" s="201">
        <v>11.38</v>
      </c>
      <c r="X51" s="201">
        <v>36.18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46.74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34.119999999999997</v>
      </c>
      <c r="AQ51" s="201">
        <v>11.59</v>
      </c>
      <c r="AR51" s="201">
        <v>24.45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86.89</v>
      </c>
      <c r="L52" s="201">
        <v>34.76</v>
      </c>
      <c r="M52" s="201">
        <v>0</v>
      </c>
      <c r="N52" s="201">
        <v>28.96</v>
      </c>
      <c r="O52" s="201">
        <v>48.64</v>
      </c>
      <c r="P52" s="201">
        <v>56.7</v>
      </c>
      <c r="Q52" s="201">
        <v>1.79</v>
      </c>
      <c r="R52" s="201">
        <v>5.4</v>
      </c>
      <c r="S52" s="201">
        <v>3.6</v>
      </c>
      <c r="T52" s="201">
        <v>0</v>
      </c>
      <c r="U52" s="201">
        <v>266.29000000000002</v>
      </c>
      <c r="V52" s="201">
        <v>2.2200000000000002</v>
      </c>
      <c r="W52" s="201">
        <v>11.38</v>
      </c>
      <c r="X52" s="201">
        <v>36.18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46.74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34.119999999999997</v>
      </c>
      <c r="AQ52" s="201">
        <v>11.59</v>
      </c>
      <c r="AR52" s="201">
        <v>24.45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86.9</v>
      </c>
      <c r="L53" s="201">
        <v>34.76</v>
      </c>
      <c r="M53" s="201">
        <v>0</v>
      </c>
      <c r="N53" s="201">
        <v>28.96</v>
      </c>
      <c r="O53" s="201">
        <v>48.64</v>
      </c>
      <c r="P53" s="201">
        <v>56.7</v>
      </c>
      <c r="Q53" s="201">
        <v>1.79</v>
      </c>
      <c r="R53" s="201">
        <v>5.4</v>
      </c>
      <c r="S53" s="201">
        <v>3.6</v>
      </c>
      <c r="T53" s="201">
        <v>0</v>
      </c>
      <c r="U53" s="201">
        <v>266.29000000000002</v>
      </c>
      <c r="V53" s="201">
        <v>2.2200000000000002</v>
      </c>
      <c r="W53" s="201">
        <v>11.38</v>
      </c>
      <c r="X53" s="201">
        <v>36.18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46.74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34.119999999999997</v>
      </c>
      <c r="AQ53" s="201">
        <v>11.59</v>
      </c>
      <c r="AR53" s="201">
        <v>24.45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86.89</v>
      </c>
      <c r="L54" s="201">
        <v>34.76</v>
      </c>
      <c r="M54" s="201">
        <v>0</v>
      </c>
      <c r="N54" s="201">
        <v>28.96</v>
      </c>
      <c r="O54" s="201">
        <v>48.64</v>
      </c>
      <c r="P54" s="201">
        <v>56.7</v>
      </c>
      <c r="Q54" s="201">
        <v>1.79</v>
      </c>
      <c r="R54" s="201">
        <v>5.4</v>
      </c>
      <c r="S54" s="201">
        <v>4.33</v>
      </c>
      <c r="T54" s="201">
        <v>0</v>
      </c>
      <c r="U54" s="201">
        <v>266.29000000000002</v>
      </c>
      <c r="V54" s="201">
        <v>2.2200000000000002</v>
      </c>
      <c r="W54" s="201">
        <v>11.38</v>
      </c>
      <c r="X54" s="201">
        <v>36.18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46.74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34.119999999999997</v>
      </c>
      <c r="AQ54" s="201">
        <v>11.59</v>
      </c>
      <c r="AR54" s="201">
        <v>24.45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86.89</v>
      </c>
      <c r="L55" s="201">
        <v>34.76</v>
      </c>
      <c r="M55" s="201">
        <v>0</v>
      </c>
      <c r="N55" s="201">
        <v>28.96</v>
      </c>
      <c r="O55" s="201">
        <v>48.64</v>
      </c>
      <c r="P55" s="201">
        <v>56.7</v>
      </c>
      <c r="Q55" s="201">
        <v>1.8</v>
      </c>
      <c r="R55" s="201">
        <v>5.75</v>
      </c>
      <c r="S55" s="201">
        <v>3.87</v>
      </c>
      <c r="T55" s="201">
        <v>0</v>
      </c>
      <c r="U55" s="201">
        <v>266.29000000000002</v>
      </c>
      <c r="V55" s="201">
        <v>2</v>
      </c>
      <c r="W55" s="201">
        <v>11.38</v>
      </c>
      <c r="X55" s="201">
        <v>36.18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46.74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18.34</v>
      </c>
      <c r="AQ55" s="201">
        <v>11.59</v>
      </c>
      <c r="AR55" s="201">
        <v>24.45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86.89</v>
      </c>
      <c r="L56" s="201">
        <v>34.76</v>
      </c>
      <c r="M56" s="201">
        <v>0</v>
      </c>
      <c r="N56" s="201">
        <v>28.96</v>
      </c>
      <c r="O56" s="201">
        <v>48.64</v>
      </c>
      <c r="P56" s="201">
        <v>56.7</v>
      </c>
      <c r="Q56" s="201">
        <v>1.8</v>
      </c>
      <c r="R56" s="201">
        <v>5.71</v>
      </c>
      <c r="S56" s="201">
        <v>3.6</v>
      </c>
      <c r="T56" s="201">
        <v>0</v>
      </c>
      <c r="U56" s="201">
        <v>266.29000000000002</v>
      </c>
      <c r="V56" s="201">
        <v>2</v>
      </c>
      <c r="W56" s="201">
        <v>11.38</v>
      </c>
      <c r="X56" s="201">
        <v>36.18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46.74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18.34</v>
      </c>
      <c r="AQ56" s="201">
        <v>11.59</v>
      </c>
      <c r="AR56" s="201">
        <v>24.45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86.89</v>
      </c>
      <c r="L57" s="201">
        <v>34.76</v>
      </c>
      <c r="M57" s="201">
        <v>0</v>
      </c>
      <c r="N57" s="201">
        <v>28.96</v>
      </c>
      <c r="O57" s="201">
        <v>48.64</v>
      </c>
      <c r="P57" s="201">
        <v>56.7</v>
      </c>
      <c r="Q57" s="201">
        <v>1.8</v>
      </c>
      <c r="R57" s="201">
        <v>5.71</v>
      </c>
      <c r="S57" s="201">
        <v>3.6</v>
      </c>
      <c r="T57" s="201">
        <v>0</v>
      </c>
      <c r="U57" s="201">
        <v>266.29000000000002</v>
      </c>
      <c r="V57" s="201">
        <v>2</v>
      </c>
      <c r="W57" s="201">
        <v>11.38</v>
      </c>
      <c r="X57" s="201">
        <v>36.18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46.74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18.34</v>
      </c>
      <c r="AQ57" s="201">
        <v>11.59</v>
      </c>
      <c r="AR57" s="201">
        <v>24.45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86.89</v>
      </c>
      <c r="L58" s="201">
        <v>34.76</v>
      </c>
      <c r="M58" s="201">
        <v>0</v>
      </c>
      <c r="N58" s="201">
        <v>28.96</v>
      </c>
      <c r="O58" s="201">
        <v>48.64</v>
      </c>
      <c r="P58" s="201">
        <v>56.7</v>
      </c>
      <c r="Q58" s="201">
        <v>1.8</v>
      </c>
      <c r="R58" s="201">
        <v>5.71</v>
      </c>
      <c r="S58" s="201">
        <v>3.6</v>
      </c>
      <c r="T58" s="201">
        <v>0</v>
      </c>
      <c r="U58" s="201">
        <v>266.29000000000002</v>
      </c>
      <c r="V58" s="201">
        <v>2</v>
      </c>
      <c r="W58" s="201">
        <v>11.38</v>
      </c>
      <c r="X58" s="201">
        <v>36.18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46.74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18.34</v>
      </c>
      <c r="AQ58" s="201">
        <v>11.59</v>
      </c>
      <c r="AR58" s="201">
        <v>24.45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86.89</v>
      </c>
      <c r="L59" s="201">
        <v>34.76</v>
      </c>
      <c r="M59" s="201">
        <v>0</v>
      </c>
      <c r="N59" s="201">
        <v>28.96</v>
      </c>
      <c r="O59" s="201">
        <v>48.64</v>
      </c>
      <c r="P59" s="201">
        <v>56.7</v>
      </c>
      <c r="Q59" s="201">
        <v>1.79</v>
      </c>
      <c r="R59" s="201">
        <v>5.4</v>
      </c>
      <c r="S59" s="201">
        <v>3.6</v>
      </c>
      <c r="T59" s="201">
        <v>0</v>
      </c>
      <c r="U59" s="201">
        <v>266.29000000000002</v>
      </c>
      <c r="V59" s="201">
        <v>2</v>
      </c>
      <c r="W59" s="201">
        <v>11.38</v>
      </c>
      <c r="X59" s="201">
        <v>36.18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46.74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18.34</v>
      </c>
      <c r="AQ59" s="201">
        <v>11.59</v>
      </c>
      <c r="AR59" s="201">
        <v>24.45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86.89</v>
      </c>
      <c r="L60" s="201">
        <v>34.76</v>
      </c>
      <c r="M60" s="201">
        <v>0</v>
      </c>
      <c r="N60" s="201">
        <v>28.96</v>
      </c>
      <c r="O60" s="201">
        <v>48.64</v>
      </c>
      <c r="P60" s="201">
        <v>56.7</v>
      </c>
      <c r="Q60" s="201">
        <v>1.79</v>
      </c>
      <c r="R60" s="201">
        <v>5.4</v>
      </c>
      <c r="S60" s="201">
        <v>3.6</v>
      </c>
      <c r="T60" s="201">
        <v>0</v>
      </c>
      <c r="U60" s="201">
        <v>266.29000000000002</v>
      </c>
      <c r="V60" s="201">
        <v>2</v>
      </c>
      <c r="W60" s="201">
        <v>11.38</v>
      </c>
      <c r="X60" s="201">
        <v>36.18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46.74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34.130000000000003</v>
      </c>
      <c r="AQ60" s="201">
        <v>11.59</v>
      </c>
      <c r="AR60" s="201">
        <v>24.45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86.89</v>
      </c>
      <c r="L61" s="201">
        <v>34.76</v>
      </c>
      <c r="M61" s="201">
        <v>0</v>
      </c>
      <c r="N61" s="201">
        <v>28.96</v>
      </c>
      <c r="O61" s="201">
        <v>48.64</v>
      </c>
      <c r="P61" s="201">
        <v>56.7</v>
      </c>
      <c r="Q61" s="201">
        <v>1.79</v>
      </c>
      <c r="R61" s="201">
        <v>5.4</v>
      </c>
      <c r="S61" s="201">
        <v>3.6</v>
      </c>
      <c r="T61" s="201">
        <v>0</v>
      </c>
      <c r="U61" s="201">
        <v>266.29000000000002</v>
      </c>
      <c r="V61" s="201">
        <v>2</v>
      </c>
      <c r="W61" s="201">
        <v>11.38</v>
      </c>
      <c r="X61" s="201">
        <v>36.18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47.93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34.130000000000003</v>
      </c>
      <c r="AQ61" s="201">
        <v>11.59</v>
      </c>
      <c r="AR61" s="201">
        <v>24.45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86.89</v>
      </c>
      <c r="L62" s="201">
        <v>34.76</v>
      </c>
      <c r="M62" s="201">
        <v>0</v>
      </c>
      <c r="N62" s="201">
        <v>28.96</v>
      </c>
      <c r="O62" s="201">
        <v>48.64</v>
      </c>
      <c r="P62" s="201">
        <v>56.7</v>
      </c>
      <c r="Q62" s="201">
        <v>1.79</v>
      </c>
      <c r="R62" s="201">
        <v>5.4</v>
      </c>
      <c r="S62" s="201">
        <v>3.6</v>
      </c>
      <c r="T62" s="201">
        <v>0</v>
      </c>
      <c r="U62" s="201">
        <v>266.29000000000002</v>
      </c>
      <c r="V62" s="201">
        <v>2</v>
      </c>
      <c r="W62" s="201">
        <v>11.38</v>
      </c>
      <c r="X62" s="201">
        <v>36.18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47.93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34.130000000000003</v>
      </c>
      <c r="AQ62" s="201">
        <v>11.59</v>
      </c>
      <c r="AR62" s="201">
        <v>24.45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86.89</v>
      </c>
      <c r="L63" s="201">
        <v>34.76</v>
      </c>
      <c r="M63" s="201">
        <v>0</v>
      </c>
      <c r="N63" s="201">
        <v>28.96</v>
      </c>
      <c r="O63" s="201">
        <v>48.64</v>
      </c>
      <c r="P63" s="201">
        <v>56.7</v>
      </c>
      <c r="Q63" s="201">
        <v>1.79</v>
      </c>
      <c r="R63" s="201">
        <v>5.4</v>
      </c>
      <c r="S63" s="201">
        <v>3.6</v>
      </c>
      <c r="T63" s="201">
        <v>0</v>
      </c>
      <c r="U63" s="201">
        <v>266.29000000000002</v>
      </c>
      <c r="V63" s="201">
        <v>2</v>
      </c>
      <c r="W63" s="201">
        <v>11.38</v>
      </c>
      <c r="X63" s="201">
        <v>36.18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47.93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34.130000000000003</v>
      </c>
      <c r="AQ63" s="201">
        <v>11.59</v>
      </c>
      <c r="AR63" s="201">
        <v>24.45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86.89</v>
      </c>
      <c r="L64" s="201">
        <v>34.76</v>
      </c>
      <c r="M64" s="201">
        <v>0</v>
      </c>
      <c r="N64" s="201">
        <v>28.96</v>
      </c>
      <c r="O64" s="201">
        <v>48.64</v>
      </c>
      <c r="P64" s="201">
        <v>56.7</v>
      </c>
      <c r="Q64" s="201">
        <v>1.79</v>
      </c>
      <c r="R64" s="201">
        <v>5.4</v>
      </c>
      <c r="S64" s="201">
        <v>3.6</v>
      </c>
      <c r="T64" s="201">
        <v>0</v>
      </c>
      <c r="U64" s="201">
        <v>266.29000000000002</v>
      </c>
      <c r="V64" s="201">
        <v>2</v>
      </c>
      <c r="W64" s="201">
        <v>11.38</v>
      </c>
      <c r="X64" s="201">
        <v>36.18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47.93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34.130000000000003</v>
      </c>
      <c r="AQ64" s="201">
        <v>11.59</v>
      </c>
      <c r="AR64" s="201">
        <v>24.45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86.89</v>
      </c>
      <c r="L65" s="201">
        <v>34.76</v>
      </c>
      <c r="M65" s="201">
        <v>0</v>
      </c>
      <c r="N65" s="201">
        <v>28.96</v>
      </c>
      <c r="O65" s="201">
        <v>48.64</v>
      </c>
      <c r="P65" s="201">
        <v>56.7</v>
      </c>
      <c r="Q65" s="201">
        <v>1.79</v>
      </c>
      <c r="R65" s="201">
        <v>5.4</v>
      </c>
      <c r="S65" s="201">
        <v>3.6</v>
      </c>
      <c r="T65" s="201">
        <v>0</v>
      </c>
      <c r="U65" s="201">
        <v>266.29000000000002</v>
      </c>
      <c r="V65" s="201">
        <v>2</v>
      </c>
      <c r="W65" s="201">
        <v>11.38</v>
      </c>
      <c r="X65" s="201">
        <v>36.18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47.93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34.130000000000003</v>
      </c>
      <c r="AQ65" s="201">
        <v>11.59</v>
      </c>
      <c r="AR65" s="201">
        <v>24.45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86.89</v>
      </c>
      <c r="L66" s="201">
        <v>34.76</v>
      </c>
      <c r="M66" s="201">
        <v>0</v>
      </c>
      <c r="N66" s="201">
        <v>28.96</v>
      </c>
      <c r="O66" s="201">
        <v>48.64</v>
      </c>
      <c r="P66" s="201">
        <v>56.7</v>
      </c>
      <c r="Q66" s="201">
        <v>1.79</v>
      </c>
      <c r="R66" s="201">
        <v>5.4</v>
      </c>
      <c r="S66" s="201">
        <v>3.6</v>
      </c>
      <c r="T66" s="201">
        <v>0</v>
      </c>
      <c r="U66" s="201">
        <v>266.29000000000002</v>
      </c>
      <c r="V66" s="201">
        <v>2</v>
      </c>
      <c r="W66" s="201">
        <v>11.38</v>
      </c>
      <c r="X66" s="201">
        <v>36.18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47.93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34.130000000000003</v>
      </c>
      <c r="AQ66" s="201">
        <v>11.59</v>
      </c>
      <c r="AR66" s="201">
        <v>24.45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86.89</v>
      </c>
      <c r="L67" s="201">
        <v>34.76</v>
      </c>
      <c r="M67" s="201">
        <v>0</v>
      </c>
      <c r="N67" s="201">
        <v>28.96</v>
      </c>
      <c r="O67" s="201">
        <v>48.64</v>
      </c>
      <c r="P67" s="201">
        <v>56.7</v>
      </c>
      <c r="Q67" s="201">
        <v>1.79</v>
      </c>
      <c r="R67" s="201">
        <v>5.4</v>
      </c>
      <c r="S67" s="201">
        <v>3.6</v>
      </c>
      <c r="T67" s="201">
        <v>0</v>
      </c>
      <c r="U67" s="201">
        <v>266.29000000000002</v>
      </c>
      <c r="V67" s="201">
        <v>2.2200000000000002</v>
      </c>
      <c r="W67" s="201">
        <v>11.38</v>
      </c>
      <c r="X67" s="201">
        <v>36.18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47.93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34.119999999999997</v>
      </c>
      <c r="AQ67" s="201">
        <v>11.59</v>
      </c>
      <c r="AR67" s="201">
        <v>24.45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86.89</v>
      </c>
      <c r="L68" s="201">
        <v>34.76</v>
      </c>
      <c r="M68" s="201">
        <v>0</v>
      </c>
      <c r="N68" s="201">
        <v>28.96</v>
      </c>
      <c r="O68" s="201">
        <v>48.64</v>
      </c>
      <c r="P68" s="201">
        <v>56.7</v>
      </c>
      <c r="Q68" s="201">
        <v>1.68</v>
      </c>
      <c r="R68" s="201">
        <v>5.4</v>
      </c>
      <c r="S68" s="201">
        <v>6.09</v>
      </c>
      <c r="T68" s="201">
        <v>0</v>
      </c>
      <c r="U68" s="201">
        <v>266.29000000000002</v>
      </c>
      <c r="V68" s="201">
        <v>2.2200000000000002</v>
      </c>
      <c r="W68" s="201">
        <v>11.38</v>
      </c>
      <c r="X68" s="201">
        <v>36.18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47.93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34.119999999999997</v>
      </c>
      <c r="AQ68" s="201">
        <v>11.59</v>
      </c>
      <c r="AR68" s="201">
        <v>24.45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86.9</v>
      </c>
      <c r="L69" s="201">
        <v>34.76</v>
      </c>
      <c r="M69" s="201">
        <v>0</v>
      </c>
      <c r="N69" s="201">
        <v>28.96</v>
      </c>
      <c r="O69" s="201">
        <v>48.64</v>
      </c>
      <c r="P69" s="201">
        <v>56.7</v>
      </c>
      <c r="Q69" s="201">
        <v>1.79</v>
      </c>
      <c r="R69" s="201">
        <v>5.4</v>
      </c>
      <c r="S69" s="201">
        <v>3.6</v>
      </c>
      <c r="T69" s="201">
        <v>0</v>
      </c>
      <c r="U69" s="201">
        <v>274.88</v>
      </c>
      <c r="V69" s="201">
        <v>2.2200000000000002</v>
      </c>
      <c r="W69" s="201">
        <v>11.38</v>
      </c>
      <c r="X69" s="201">
        <v>36.18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47.93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34.119999999999997</v>
      </c>
      <c r="AQ69" s="201">
        <v>11.59</v>
      </c>
      <c r="AR69" s="201">
        <v>24.45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86.89</v>
      </c>
      <c r="L70" s="201">
        <v>34.76</v>
      </c>
      <c r="M70" s="201">
        <v>0</v>
      </c>
      <c r="N70" s="201">
        <v>28.96</v>
      </c>
      <c r="O70" s="201">
        <v>48.64</v>
      </c>
      <c r="P70" s="201">
        <v>56.7</v>
      </c>
      <c r="Q70" s="201">
        <v>1.79</v>
      </c>
      <c r="R70" s="201">
        <v>5.4</v>
      </c>
      <c r="S70" s="201">
        <v>3.6</v>
      </c>
      <c r="T70" s="201">
        <v>0</v>
      </c>
      <c r="U70" s="201">
        <v>285.64999999999998</v>
      </c>
      <c r="V70" s="201">
        <v>2.2200000000000002</v>
      </c>
      <c r="W70" s="201">
        <v>11.38</v>
      </c>
      <c r="X70" s="201">
        <v>36.18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47.93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34.119999999999997</v>
      </c>
      <c r="AQ70" s="201">
        <v>11.59</v>
      </c>
      <c r="AR70" s="201">
        <v>24.45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86.9</v>
      </c>
      <c r="L71" s="201">
        <v>34.76</v>
      </c>
      <c r="M71" s="201">
        <v>0</v>
      </c>
      <c r="N71" s="201">
        <v>28.96</v>
      </c>
      <c r="O71" s="201">
        <v>48.64</v>
      </c>
      <c r="P71" s="201">
        <v>56.7</v>
      </c>
      <c r="Q71" s="201">
        <v>1.79</v>
      </c>
      <c r="R71" s="201">
        <v>5.4</v>
      </c>
      <c r="S71" s="201">
        <v>3.6</v>
      </c>
      <c r="T71" s="201">
        <v>0</v>
      </c>
      <c r="U71" s="201">
        <v>292.73</v>
      </c>
      <c r="V71" s="201">
        <v>2.2200000000000002</v>
      </c>
      <c r="W71" s="201">
        <v>11.38</v>
      </c>
      <c r="X71" s="201">
        <v>36.18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47.93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34.119999999999997</v>
      </c>
      <c r="AQ71" s="201">
        <v>11.59</v>
      </c>
      <c r="AR71" s="201">
        <v>21.42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86.9</v>
      </c>
      <c r="L72" s="201">
        <v>34.76</v>
      </c>
      <c r="M72" s="201">
        <v>0</v>
      </c>
      <c r="N72" s="201">
        <v>28.96</v>
      </c>
      <c r="O72" s="201">
        <v>48.64</v>
      </c>
      <c r="P72" s="201">
        <v>56.7</v>
      </c>
      <c r="Q72" s="201">
        <v>1.79</v>
      </c>
      <c r="R72" s="201">
        <v>5.4</v>
      </c>
      <c r="S72" s="201">
        <v>3.6</v>
      </c>
      <c r="T72" s="201">
        <v>0</v>
      </c>
      <c r="U72" s="201">
        <v>297.88</v>
      </c>
      <c r="V72" s="201">
        <v>2.2200000000000002</v>
      </c>
      <c r="W72" s="201">
        <v>11.38</v>
      </c>
      <c r="X72" s="201">
        <v>36.18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47.93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34.119999999999997</v>
      </c>
      <c r="AQ72" s="201">
        <v>11.59</v>
      </c>
      <c r="AR72" s="201">
        <v>14.09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86.9</v>
      </c>
      <c r="L73" s="201">
        <v>34.76</v>
      </c>
      <c r="M73" s="201">
        <v>0</v>
      </c>
      <c r="N73" s="201">
        <v>28.96</v>
      </c>
      <c r="O73" s="201">
        <v>48.64</v>
      </c>
      <c r="P73" s="201">
        <v>56.7</v>
      </c>
      <c r="Q73" s="201">
        <v>1.79</v>
      </c>
      <c r="R73" s="201">
        <v>5.4</v>
      </c>
      <c r="S73" s="201">
        <v>3.6</v>
      </c>
      <c r="T73" s="201">
        <v>0</v>
      </c>
      <c r="U73" s="201">
        <v>303.02999999999997</v>
      </c>
      <c r="V73" s="201">
        <v>2.2200000000000002</v>
      </c>
      <c r="W73" s="201">
        <v>11.38</v>
      </c>
      <c r="X73" s="201">
        <v>36.18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47.93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34.119999999999997</v>
      </c>
      <c r="AQ73" s="201">
        <v>11.59</v>
      </c>
      <c r="AR73" s="201">
        <v>6.47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86.89</v>
      </c>
      <c r="L74" s="201">
        <v>34.76</v>
      </c>
      <c r="M74" s="201">
        <v>0</v>
      </c>
      <c r="N74" s="201">
        <v>28.96</v>
      </c>
      <c r="O74" s="201">
        <v>48.64</v>
      </c>
      <c r="P74" s="201">
        <v>56.7</v>
      </c>
      <c r="Q74" s="201">
        <v>1.79</v>
      </c>
      <c r="R74" s="201">
        <v>5.4</v>
      </c>
      <c r="S74" s="201">
        <v>3.6</v>
      </c>
      <c r="T74" s="201">
        <v>0</v>
      </c>
      <c r="U74" s="201">
        <v>308.18</v>
      </c>
      <c r="V74" s="201">
        <v>2.2200000000000002</v>
      </c>
      <c r="W74" s="201">
        <v>11.38</v>
      </c>
      <c r="X74" s="201">
        <v>36.18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47.93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34.119999999999997</v>
      </c>
      <c r="AQ74" s="201">
        <v>11.59</v>
      </c>
      <c r="AR74" s="201">
        <v>2.14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86.89</v>
      </c>
      <c r="L75" s="201">
        <v>34.76</v>
      </c>
      <c r="M75" s="201">
        <v>0</v>
      </c>
      <c r="N75" s="201">
        <v>28.96</v>
      </c>
      <c r="O75" s="201">
        <v>48.64</v>
      </c>
      <c r="P75" s="201">
        <v>56.7</v>
      </c>
      <c r="Q75" s="201">
        <v>1.79</v>
      </c>
      <c r="R75" s="201">
        <v>5.4</v>
      </c>
      <c r="S75" s="201">
        <v>3.6</v>
      </c>
      <c r="T75" s="201">
        <v>0</v>
      </c>
      <c r="U75" s="201">
        <v>313.33</v>
      </c>
      <c r="V75" s="201">
        <v>2.2200000000000002</v>
      </c>
      <c r="W75" s="201">
        <v>11.38</v>
      </c>
      <c r="X75" s="201">
        <v>36.18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47.93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34.119999999999997</v>
      </c>
      <c r="AQ75" s="201">
        <v>11.59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86.89</v>
      </c>
      <c r="L76" s="201">
        <v>34.76</v>
      </c>
      <c r="M76" s="201">
        <v>0</v>
      </c>
      <c r="N76" s="201">
        <v>28.96</v>
      </c>
      <c r="O76" s="201">
        <v>48.64</v>
      </c>
      <c r="P76" s="201">
        <v>56.7</v>
      </c>
      <c r="Q76" s="201">
        <v>1.79</v>
      </c>
      <c r="R76" s="201">
        <v>10.15</v>
      </c>
      <c r="S76" s="201">
        <v>3.6</v>
      </c>
      <c r="T76" s="201">
        <v>0</v>
      </c>
      <c r="U76" s="201">
        <v>318.62</v>
      </c>
      <c r="V76" s="201">
        <v>2.2200000000000002</v>
      </c>
      <c r="W76" s="201">
        <v>11.38</v>
      </c>
      <c r="X76" s="201">
        <v>36.18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47.93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34.119999999999997</v>
      </c>
      <c r="AQ76" s="201">
        <v>11.59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86.89</v>
      </c>
      <c r="L77" s="201">
        <v>34.65</v>
      </c>
      <c r="M77" s="201">
        <v>0</v>
      </c>
      <c r="N77" s="201">
        <v>28.96</v>
      </c>
      <c r="O77" s="201">
        <v>48.64</v>
      </c>
      <c r="P77" s="201">
        <v>56.7</v>
      </c>
      <c r="Q77" s="201">
        <v>2.67</v>
      </c>
      <c r="R77" s="201">
        <v>10.4</v>
      </c>
      <c r="S77" s="201">
        <v>6.42</v>
      </c>
      <c r="T77" s="201">
        <v>0</v>
      </c>
      <c r="U77" s="201">
        <v>319.54000000000002</v>
      </c>
      <c r="V77" s="201">
        <v>2.2200000000000002</v>
      </c>
      <c r="W77" s="201">
        <v>11.38</v>
      </c>
      <c r="X77" s="201">
        <v>36.18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45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34.119999999999997</v>
      </c>
      <c r="AQ77" s="201">
        <v>22.12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86.89</v>
      </c>
      <c r="L78" s="201">
        <v>34.76</v>
      </c>
      <c r="M78" s="201">
        <v>0</v>
      </c>
      <c r="N78" s="201">
        <v>28.96</v>
      </c>
      <c r="O78" s="201">
        <v>48.64</v>
      </c>
      <c r="P78" s="201">
        <v>56.7</v>
      </c>
      <c r="Q78" s="201">
        <v>2.67</v>
      </c>
      <c r="R78" s="201">
        <v>10.4</v>
      </c>
      <c r="S78" s="201">
        <v>6.47</v>
      </c>
      <c r="T78" s="201">
        <v>0</v>
      </c>
      <c r="U78" s="201">
        <v>319.54000000000002</v>
      </c>
      <c r="V78" s="201">
        <v>2.2200000000000002</v>
      </c>
      <c r="W78" s="201">
        <v>11.38</v>
      </c>
      <c r="X78" s="201">
        <v>36.18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45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34.119999999999997</v>
      </c>
      <c r="AQ78" s="201">
        <v>22.12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86.89</v>
      </c>
      <c r="L79" s="201">
        <v>34.76</v>
      </c>
      <c r="M79" s="201">
        <v>0</v>
      </c>
      <c r="N79" s="201">
        <v>28.96</v>
      </c>
      <c r="O79" s="201">
        <v>48.64</v>
      </c>
      <c r="P79" s="201">
        <v>56.7</v>
      </c>
      <c r="Q79" s="201">
        <v>2.67</v>
      </c>
      <c r="R79" s="201">
        <v>10.4</v>
      </c>
      <c r="S79" s="201">
        <v>6.47</v>
      </c>
      <c r="T79" s="201">
        <v>0</v>
      </c>
      <c r="U79" s="201">
        <v>319.54000000000002</v>
      </c>
      <c r="V79" s="201">
        <v>2.2200000000000002</v>
      </c>
      <c r="W79" s="201">
        <v>11.38</v>
      </c>
      <c r="X79" s="201">
        <v>36.18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45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34.119999999999997</v>
      </c>
      <c r="AQ79" s="201">
        <v>22.12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86.89</v>
      </c>
      <c r="L80" s="201">
        <v>62.98</v>
      </c>
      <c r="M80" s="201">
        <v>0</v>
      </c>
      <c r="N80" s="201">
        <v>28.96</v>
      </c>
      <c r="O80" s="201">
        <v>48.64</v>
      </c>
      <c r="P80" s="201">
        <v>56.7</v>
      </c>
      <c r="Q80" s="201">
        <v>2.67</v>
      </c>
      <c r="R80" s="201">
        <v>10.4</v>
      </c>
      <c r="S80" s="201">
        <v>6.47</v>
      </c>
      <c r="T80" s="201">
        <v>0</v>
      </c>
      <c r="U80" s="201">
        <v>319.54000000000002</v>
      </c>
      <c r="V80" s="201">
        <v>2.2200000000000002</v>
      </c>
      <c r="W80" s="201">
        <v>11.38</v>
      </c>
      <c r="X80" s="201">
        <v>36.18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34.119999999999997</v>
      </c>
      <c r="AQ80" s="201">
        <v>22.12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86.89</v>
      </c>
      <c r="L81" s="201">
        <v>62.98</v>
      </c>
      <c r="M81" s="201">
        <v>0</v>
      </c>
      <c r="N81" s="201">
        <v>28.96</v>
      </c>
      <c r="O81" s="201">
        <v>48.64</v>
      </c>
      <c r="P81" s="201">
        <v>56.8</v>
      </c>
      <c r="Q81" s="201">
        <v>2.67</v>
      </c>
      <c r="R81" s="201">
        <v>10.4</v>
      </c>
      <c r="S81" s="201">
        <v>6.47</v>
      </c>
      <c r="T81" s="201">
        <v>0</v>
      </c>
      <c r="U81" s="201">
        <v>319.54000000000002</v>
      </c>
      <c r="V81" s="201">
        <v>2.2200000000000002</v>
      </c>
      <c r="W81" s="201">
        <v>11.38</v>
      </c>
      <c r="X81" s="201">
        <v>36.18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34.119999999999997</v>
      </c>
      <c r="AQ81" s="201">
        <v>22.12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86.89</v>
      </c>
      <c r="L82" s="201">
        <v>34.76</v>
      </c>
      <c r="M82" s="201">
        <v>0</v>
      </c>
      <c r="N82" s="201">
        <v>28.96</v>
      </c>
      <c r="O82" s="201">
        <v>48.64</v>
      </c>
      <c r="P82" s="201">
        <v>56.8</v>
      </c>
      <c r="Q82" s="201">
        <v>2.67</v>
      </c>
      <c r="R82" s="201">
        <v>10.4</v>
      </c>
      <c r="S82" s="201">
        <v>6.47</v>
      </c>
      <c r="T82" s="201">
        <v>0</v>
      </c>
      <c r="U82" s="201">
        <v>319.54000000000002</v>
      </c>
      <c r="V82" s="201">
        <v>2.2200000000000002</v>
      </c>
      <c r="W82" s="201">
        <v>11.38</v>
      </c>
      <c r="X82" s="201">
        <v>36.18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34.119999999999997</v>
      </c>
      <c r="AQ82" s="201">
        <v>22.12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86.89</v>
      </c>
      <c r="L83" s="201">
        <v>34.76</v>
      </c>
      <c r="M83" s="201">
        <v>0</v>
      </c>
      <c r="N83" s="201">
        <v>28.96</v>
      </c>
      <c r="O83" s="201">
        <v>48.64</v>
      </c>
      <c r="P83" s="201">
        <v>56.8</v>
      </c>
      <c r="Q83" s="201">
        <v>2.67</v>
      </c>
      <c r="R83" s="201">
        <v>10.4</v>
      </c>
      <c r="S83" s="201">
        <v>6.47</v>
      </c>
      <c r="T83" s="201">
        <v>0</v>
      </c>
      <c r="U83" s="201">
        <v>319.54000000000002</v>
      </c>
      <c r="V83" s="201">
        <v>2.2200000000000002</v>
      </c>
      <c r="W83" s="201">
        <v>11.38</v>
      </c>
      <c r="X83" s="201">
        <v>36.18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45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34.119999999999997</v>
      </c>
      <c r="AQ83" s="201">
        <v>22.12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86.89</v>
      </c>
      <c r="L84" s="201">
        <v>34.76</v>
      </c>
      <c r="M84" s="201">
        <v>0</v>
      </c>
      <c r="N84" s="201">
        <v>28.96</v>
      </c>
      <c r="O84" s="201">
        <v>48.64</v>
      </c>
      <c r="P84" s="201">
        <v>56.8</v>
      </c>
      <c r="Q84" s="201">
        <v>1.79</v>
      </c>
      <c r="R84" s="201">
        <v>10.4</v>
      </c>
      <c r="S84" s="201">
        <v>6.47</v>
      </c>
      <c r="T84" s="201">
        <v>0</v>
      </c>
      <c r="U84" s="201">
        <v>319.54000000000002</v>
      </c>
      <c r="V84" s="201">
        <v>2.2200000000000002</v>
      </c>
      <c r="W84" s="201">
        <v>11.38</v>
      </c>
      <c r="X84" s="201">
        <v>36.18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46.74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34.119999999999997</v>
      </c>
      <c r="AQ84" s="201">
        <v>22.12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86.89</v>
      </c>
      <c r="L85" s="201">
        <v>34.76</v>
      </c>
      <c r="M85" s="201">
        <v>0</v>
      </c>
      <c r="N85" s="201">
        <v>28.96</v>
      </c>
      <c r="O85" s="201">
        <v>48.64</v>
      </c>
      <c r="P85" s="201">
        <v>56.8</v>
      </c>
      <c r="Q85" s="201">
        <v>1.79</v>
      </c>
      <c r="R85" s="201">
        <v>10.4</v>
      </c>
      <c r="S85" s="201">
        <v>6.47</v>
      </c>
      <c r="T85" s="201">
        <v>0</v>
      </c>
      <c r="U85" s="201">
        <v>319.54000000000002</v>
      </c>
      <c r="V85" s="201">
        <v>2.2200000000000002</v>
      </c>
      <c r="W85" s="201">
        <v>11.38</v>
      </c>
      <c r="X85" s="201">
        <v>36.18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46.74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34.119999999999997</v>
      </c>
      <c r="AQ85" s="201">
        <v>22.12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86.89</v>
      </c>
      <c r="L86" s="201">
        <v>37.42</v>
      </c>
      <c r="M86" s="201">
        <v>0</v>
      </c>
      <c r="N86" s="201">
        <v>28.96</v>
      </c>
      <c r="O86" s="201">
        <v>48.64</v>
      </c>
      <c r="P86" s="201">
        <v>56.8</v>
      </c>
      <c r="Q86" s="201">
        <v>1.79</v>
      </c>
      <c r="R86" s="201">
        <v>10.4</v>
      </c>
      <c r="S86" s="201">
        <v>6.47</v>
      </c>
      <c r="T86" s="201">
        <v>0</v>
      </c>
      <c r="U86" s="201">
        <v>319.54000000000002</v>
      </c>
      <c r="V86" s="201">
        <v>2.2200000000000002</v>
      </c>
      <c r="W86" s="201">
        <v>11.38</v>
      </c>
      <c r="X86" s="201">
        <v>36.18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46.74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34.119999999999997</v>
      </c>
      <c r="AQ86" s="201">
        <v>22.12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86.89</v>
      </c>
      <c r="L87" s="201">
        <v>34.590000000000003</v>
      </c>
      <c r="M87" s="201">
        <v>0</v>
      </c>
      <c r="N87" s="201">
        <v>28.96</v>
      </c>
      <c r="O87" s="201">
        <v>48.64</v>
      </c>
      <c r="P87" s="201">
        <v>56.8</v>
      </c>
      <c r="Q87" s="201">
        <v>2.68</v>
      </c>
      <c r="R87" s="201">
        <v>10.4</v>
      </c>
      <c r="S87" s="201">
        <v>6.47</v>
      </c>
      <c r="T87" s="201">
        <v>0</v>
      </c>
      <c r="U87" s="201">
        <v>319.54000000000002</v>
      </c>
      <c r="V87" s="201">
        <v>2.2200000000000002</v>
      </c>
      <c r="W87" s="201">
        <v>11.38</v>
      </c>
      <c r="X87" s="201">
        <v>36.18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46.74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34.119999999999997</v>
      </c>
      <c r="AQ87" s="201">
        <v>22.12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86.89</v>
      </c>
      <c r="L88" s="201">
        <v>35.99</v>
      </c>
      <c r="M88" s="201">
        <v>0</v>
      </c>
      <c r="N88" s="201">
        <v>28.96</v>
      </c>
      <c r="O88" s="201">
        <v>48.64</v>
      </c>
      <c r="P88" s="201">
        <v>56.8</v>
      </c>
      <c r="Q88" s="201">
        <v>2.67</v>
      </c>
      <c r="R88" s="201">
        <v>10.4</v>
      </c>
      <c r="S88" s="201">
        <v>6.47</v>
      </c>
      <c r="T88" s="201">
        <v>0</v>
      </c>
      <c r="U88" s="201">
        <v>319.54000000000002</v>
      </c>
      <c r="V88" s="201">
        <v>2.2200000000000002</v>
      </c>
      <c r="W88" s="201">
        <v>11.38</v>
      </c>
      <c r="X88" s="201">
        <v>36.18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46.74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34.119999999999997</v>
      </c>
      <c r="AQ88" s="201">
        <v>22.12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86.89</v>
      </c>
      <c r="L89" s="201">
        <v>35.369999999999997</v>
      </c>
      <c r="M89" s="201">
        <v>0</v>
      </c>
      <c r="N89" s="201">
        <v>28.96</v>
      </c>
      <c r="O89" s="201">
        <v>48.64</v>
      </c>
      <c r="P89" s="201">
        <v>56.8</v>
      </c>
      <c r="Q89" s="201">
        <v>2.67</v>
      </c>
      <c r="R89" s="201">
        <v>10.4</v>
      </c>
      <c r="S89" s="201">
        <v>6.47</v>
      </c>
      <c r="T89" s="201">
        <v>0</v>
      </c>
      <c r="U89" s="201">
        <v>319.54000000000002</v>
      </c>
      <c r="V89" s="201">
        <v>2.2200000000000002</v>
      </c>
      <c r="W89" s="201">
        <v>11.38</v>
      </c>
      <c r="X89" s="201">
        <v>36.18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47.93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34.119999999999997</v>
      </c>
      <c r="AQ89" s="201">
        <v>22.12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86.89</v>
      </c>
      <c r="L90" s="201">
        <v>35.369999999999997</v>
      </c>
      <c r="M90" s="201">
        <v>0</v>
      </c>
      <c r="N90" s="201">
        <v>28.96</v>
      </c>
      <c r="O90" s="201">
        <v>48.64</v>
      </c>
      <c r="P90" s="201">
        <v>56.8</v>
      </c>
      <c r="Q90" s="201">
        <v>1.8</v>
      </c>
      <c r="R90" s="201">
        <v>10.4</v>
      </c>
      <c r="S90" s="201">
        <v>6.47</v>
      </c>
      <c r="T90" s="201">
        <v>0</v>
      </c>
      <c r="U90" s="201">
        <v>319.54000000000002</v>
      </c>
      <c r="V90" s="201">
        <v>2.2200000000000002</v>
      </c>
      <c r="W90" s="201">
        <v>11.38</v>
      </c>
      <c r="X90" s="201">
        <v>36.18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47.93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34.119999999999997</v>
      </c>
      <c r="AQ90" s="201">
        <v>22.12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92.2</v>
      </c>
      <c r="L91" s="201">
        <v>41.99</v>
      </c>
      <c r="M91" s="201">
        <v>0</v>
      </c>
      <c r="N91" s="201">
        <v>28.96</v>
      </c>
      <c r="O91" s="201">
        <v>48.64</v>
      </c>
      <c r="P91" s="201">
        <v>60.1</v>
      </c>
      <c r="Q91" s="201">
        <v>1.79</v>
      </c>
      <c r="R91" s="201">
        <v>10.039999999999999</v>
      </c>
      <c r="S91" s="201">
        <v>6.33</v>
      </c>
      <c r="T91" s="201">
        <v>0</v>
      </c>
      <c r="U91" s="201">
        <v>319.54000000000002</v>
      </c>
      <c r="V91" s="201">
        <v>2.2200000000000002</v>
      </c>
      <c r="W91" s="201">
        <v>11.38</v>
      </c>
      <c r="X91" s="201">
        <v>36.18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47.93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34.119999999999997</v>
      </c>
      <c r="AQ91" s="201">
        <v>22.12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86.9</v>
      </c>
      <c r="L92" s="201">
        <v>41.99</v>
      </c>
      <c r="M92" s="201">
        <v>0</v>
      </c>
      <c r="N92" s="201">
        <v>28.96</v>
      </c>
      <c r="O92" s="201">
        <v>48.64</v>
      </c>
      <c r="P92" s="201">
        <v>60.1</v>
      </c>
      <c r="Q92" s="201">
        <v>1.79</v>
      </c>
      <c r="R92" s="201">
        <v>10.4</v>
      </c>
      <c r="S92" s="201">
        <v>6.47</v>
      </c>
      <c r="T92" s="201">
        <v>0</v>
      </c>
      <c r="U92" s="201">
        <v>319.54000000000002</v>
      </c>
      <c r="V92" s="201">
        <v>2.2200000000000002</v>
      </c>
      <c r="W92" s="201">
        <v>11.38</v>
      </c>
      <c r="X92" s="201">
        <v>36.18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47.93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34.119999999999997</v>
      </c>
      <c r="AQ92" s="201">
        <v>22.12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86.9</v>
      </c>
      <c r="L93" s="201">
        <v>41.99</v>
      </c>
      <c r="M93" s="201">
        <v>0</v>
      </c>
      <c r="N93" s="201">
        <v>28.96</v>
      </c>
      <c r="O93" s="201">
        <v>48.64</v>
      </c>
      <c r="P93" s="201">
        <v>60.1</v>
      </c>
      <c r="Q93" s="201">
        <v>1.79</v>
      </c>
      <c r="R93" s="201">
        <v>5.85</v>
      </c>
      <c r="S93" s="201">
        <v>3.89</v>
      </c>
      <c r="T93" s="201">
        <v>0</v>
      </c>
      <c r="U93" s="201">
        <v>319.54000000000002</v>
      </c>
      <c r="V93" s="201">
        <v>2.2200000000000002</v>
      </c>
      <c r="W93" s="201">
        <v>11.38</v>
      </c>
      <c r="X93" s="201">
        <v>36.18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47.93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33.24</v>
      </c>
      <c r="AQ93" s="201">
        <v>21.55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86.56</v>
      </c>
      <c r="L94" s="201">
        <v>41.99</v>
      </c>
      <c r="M94" s="201">
        <v>0</v>
      </c>
      <c r="N94" s="201">
        <v>28.96</v>
      </c>
      <c r="O94" s="201">
        <v>48.64</v>
      </c>
      <c r="P94" s="201">
        <v>60.1</v>
      </c>
      <c r="Q94" s="201">
        <v>1.79</v>
      </c>
      <c r="R94" s="201">
        <v>5.79</v>
      </c>
      <c r="S94" s="201">
        <v>3.86</v>
      </c>
      <c r="T94" s="201">
        <v>0</v>
      </c>
      <c r="U94" s="201">
        <v>319.54000000000002</v>
      </c>
      <c r="V94" s="201">
        <v>2.2200000000000002</v>
      </c>
      <c r="W94" s="201">
        <v>11.38</v>
      </c>
      <c r="X94" s="201">
        <v>36.18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47.93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33.24</v>
      </c>
      <c r="AQ94" s="201">
        <v>21.55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86.9</v>
      </c>
      <c r="L95" s="201">
        <v>34.76</v>
      </c>
      <c r="M95" s="201">
        <v>0</v>
      </c>
      <c r="N95" s="201">
        <v>28.96</v>
      </c>
      <c r="O95" s="201">
        <v>48.64</v>
      </c>
      <c r="P95" s="201">
        <v>60.1</v>
      </c>
      <c r="Q95" s="201">
        <v>1.79</v>
      </c>
      <c r="R95" s="201">
        <v>5.79</v>
      </c>
      <c r="S95" s="201">
        <v>3.86</v>
      </c>
      <c r="T95" s="201">
        <v>0</v>
      </c>
      <c r="U95" s="201">
        <v>319.54000000000002</v>
      </c>
      <c r="V95" s="201">
        <v>2.2200000000000002</v>
      </c>
      <c r="W95" s="201">
        <v>11.38</v>
      </c>
      <c r="X95" s="201">
        <v>36.18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47.93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17.38</v>
      </c>
      <c r="AQ95" s="201">
        <v>11.59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86.89</v>
      </c>
      <c r="L96" s="201">
        <v>34.76</v>
      </c>
      <c r="M96" s="201">
        <v>0</v>
      </c>
      <c r="N96" s="201">
        <v>28.96</v>
      </c>
      <c r="O96" s="201">
        <v>48.64</v>
      </c>
      <c r="P96" s="201">
        <v>60.1</v>
      </c>
      <c r="Q96" s="201">
        <v>1.79</v>
      </c>
      <c r="R96" s="201">
        <v>5.79</v>
      </c>
      <c r="S96" s="201">
        <v>3.86</v>
      </c>
      <c r="T96" s="201">
        <v>0</v>
      </c>
      <c r="U96" s="201">
        <v>319.54000000000002</v>
      </c>
      <c r="V96" s="201">
        <v>2.2200000000000002</v>
      </c>
      <c r="W96" s="201">
        <v>11.38</v>
      </c>
      <c r="X96" s="201">
        <v>36.18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47.93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17.38</v>
      </c>
      <c r="AQ96" s="201">
        <v>11.59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86.9</v>
      </c>
      <c r="L97" s="201">
        <v>34.76</v>
      </c>
      <c r="M97" s="201">
        <v>0</v>
      </c>
      <c r="N97" s="201">
        <v>28.96</v>
      </c>
      <c r="O97" s="201">
        <v>48.64</v>
      </c>
      <c r="P97" s="201">
        <v>60.1</v>
      </c>
      <c r="Q97" s="201">
        <v>1.79</v>
      </c>
      <c r="R97" s="201">
        <v>5.79</v>
      </c>
      <c r="S97" s="201">
        <v>3.86</v>
      </c>
      <c r="T97" s="201">
        <v>0</v>
      </c>
      <c r="U97" s="201">
        <v>319.54000000000002</v>
      </c>
      <c r="V97" s="201">
        <v>2.2200000000000002</v>
      </c>
      <c r="W97" s="201">
        <v>11.38</v>
      </c>
      <c r="X97" s="201">
        <v>36.18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47.93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34.119999999999997</v>
      </c>
      <c r="AQ97" s="201">
        <v>11.59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86.89</v>
      </c>
      <c r="L98" s="201">
        <v>34.76</v>
      </c>
      <c r="M98" s="201">
        <v>0</v>
      </c>
      <c r="N98" s="201">
        <v>28.96</v>
      </c>
      <c r="O98" s="201">
        <v>48.64</v>
      </c>
      <c r="P98" s="201">
        <v>60.1</v>
      </c>
      <c r="Q98" s="201">
        <v>1.79</v>
      </c>
      <c r="R98" s="201">
        <v>5.79</v>
      </c>
      <c r="S98" s="201">
        <v>3.86</v>
      </c>
      <c r="T98" s="201">
        <v>0</v>
      </c>
      <c r="U98" s="201">
        <v>319.54000000000002</v>
      </c>
      <c r="V98" s="201">
        <v>2.2200000000000002</v>
      </c>
      <c r="W98" s="201">
        <v>11.38</v>
      </c>
      <c r="X98" s="201">
        <v>36.18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47.93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34.119999999999997</v>
      </c>
      <c r="AQ98" s="201">
        <v>11.59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2.1187575000000018</v>
      </c>
      <c r="L99">
        <f t="shared" si="0"/>
        <v>0.95232000000000183</v>
      </c>
      <c r="M99">
        <f t="shared" si="0"/>
        <v>0</v>
      </c>
      <c r="N99">
        <f t="shared" si="0"/>
        <v>0.69504000000000066</v>
      </c>
      <c r="O99">
        <f t="shared" si="0"/>
        <v>1.1673600000000002</v>
      </c>
      <c r="P99">
        <f t="shared" si="0"/>
        <v>1.3894949999999993</v>
      </c>
      <c r="Q99">
        <f t="shared" si="0"/>
        <v>4.9892499999999965E-2</v>
      </c>
      <c r="R99">
        <f t="shared" si="0"/>
        <v>0.18813249999999965</v>
      </c>
      <c r="S99">
        <f t="shared" si="0"/>
        <v>0.11453750000000019</v>
      </c>
      <c r="T99">
        <f t="shared" si="0"/>
        <v>0</v>
      </c>
      <c r="U99">
        <f t="shared" si="0"/>
        <v>6.7498300000000127</v>
      </c>
      <c r="V99">
        <f t="shared" si="0"/>
        <v>5.4519999999999964E-2</v>
      </c>
      <c r="W99">
        <f t="shared" si="0"/>
        <v>0.27312000000000014</v>
      </c>
      <c r="X99">
        <f t="shared" si="0"/>
        <v>0.86831999999999865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1.1297399999999989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0.78249749999999874</v>
      </c>
      <c r="AQ99">
        <f t="shared" si="0"/>
        <v>0.39093749999999949</v>
      </c>
      <c r="AR99">
        <f t="shared" si="0"/>
        <v>0.25651750000000023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4.03</v>
      </c>
      <c r="L3" s="201">
        <v>307.02999999999997</v>
      </c>
      <c r="M3" s="201">
        <v>27.26</v>
      </c>
      <c r="N3" s="201">
        <v>34.99</v>
      </c>
      <c r="O3" s="201">
        <v>0</v>
      </c>
      <c r="P3" s="201">
        <v>37.200000000000003</v>
      </c>
      <c r="Q3" s="201">
        <v>2.9</v>
      </c>
      <c r="R3" s="201">
        <v>12.56</v>
      </c>
      <c r="S3" s="201">
        <v>7.27</v>
      </c>
      <c r="T3" s="201">
        <v>0</v>
      </c>
      <c r="U3" s="201">
        <v>20.67</v>
      </c>
      <c r="V3" s="201">
        <v>2.89</v>
      </c>
      <c r="W3" s="201">
        <v>13.75</v>
      </c>
      <c r="X3" s="201">
        <v>43.7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57.92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37.5</v>
      </c>
      <c r="AQ3" s="201">
        <v>26.72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4.83</v>
      </c>
      <c r="L4" s="201">
        <v>307.02999999999997</v>
      </c>
      <c r="M4" s="201">
        <v>27.26</v>
      </c>
      <c r="N4" s="201">
        <v>34.99</v>
      </c>
      <c r="O4" s="201">
        <v>0</v>
      </c>
      <c r="P4" s="201">
        <v>37.200000000000003</v>
      </c>
      <c r="Q4" s="201">
        <v>2.9</v>
      </c>
      <c r="R4" s="201">
        <v>12.56</v>
      </c>
      <c r="S4" s="201">
        <v>7.82</v>
      </c>
      <c r="T4" s="201">
        <v>0</v>
      </c>
      <c r="U4" s="201">
        <v>20.67</v>
      </c>
      <c r="V4" s="201">
        <v>2.89</v>
      </c>
      <c r="W4" s="201">
        <v>13.75</v>
      </c>
      <c r="X4" s="201">
        <v>43.7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57.92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37.5</v>
      </c>
      <c r="AQ4" s="201">
        <v>26.72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4.83</v>
      </c>
      <c r="L5" s="201">
        <v>307.02999999999997</v>
      </c>
      <c r="M5" s="201">
        <v>27.26</v>
      </c>
      <c r="N5" s="201">
        <v>34.99</v>
      </c>
      <c r="O5" s="201">
        <v>0</v>
      </c>
      <c r="P5" s="201">
        <v>37.200000000000003</v>
      </c>
      <c r="Q5" s="201">
        <v>2.9</v>
      </c>
      <c r="R5" s="201">
        <v>12.56</v>
      </c>
      <c r="S5" s="201">
        <v>7.82</v>
      </c>
      <c r="T5" s="201">
        <v>0</v>
      </c>
      <c r="U5" s="201">
        <v>20.67</v>
      </c>
      <c r="V5" s="201">
        <v>2.89</v>
      </c>
      <c r="W5" s="201">
        <v>13.75</v>
      </c>
      <c r="X5" s="201">
        <v>43.7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57.92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37.5</v>
      </c>
      <c r="AQ5" s="201">
        <v>26.72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4.83</v>
      </c>
      <c r="L6" s="201">
        <v>307.02999999999997</v>
      </c>
      <c r="M6" s="201">
        <v>27.26</v>
      </c>
      <c r="N6" s="201">
        <v>34.99</v>
      </c>
      <c r="O6" s="201">
        <v>0</v>
      </c>
      <c r="P6" s="201">
        <v>37.200000000000003</v>
      </c>
      <c r="Q6" s="201">
        <v>2.9</v>
      </c>
      <c r="R6" s="201">
        <v>12.56</v>
      </c>
      <c r="S6" s="201">
        <v>7.82</v>
      </c>
      <c r="T6" s="201">
        <v>0</v>
      </c>
      <c r="U6" s="201">
        <v>20.67</v>
      </c>
      <c r="V6" s="201">
        <v>2.89</v>
      </c>
      <c r="W6" s="201">
        <v>13.75</v>
      </c>
      <c r="X6" s="201">
        <v>43.7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57.92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37.5</v>
      </c>
      <c r="AQ6" s="201">
        <v>26.72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4.83</v>
      </c>
      <c r="L7" s="201">
        <v>307.70999999999998</v>
      </c>
      <c r="M7" s="201">
        <v>27.26</v>
      </c>
      <c r="N7" s="201">
        <v>34.99</v>
      </c>
      <c r="O7" s="201">
        <v>0</v>
      </c>
      <c r="P7" s="201">
        <v>37.200000000000003</v>
      </c>
      <c r="Q7" s="201">
        <v>2.94</v>
      </c>
      <c r="R7" s="201">
        <v>12.56</v>
      </c>
      <c r="S7" s="201">
        <v>7.97</v>
      </c>
      <c r="T7" s="201">
        <v>0</v>
      </c>
      <c r="U7" s="201">
        <v>20.67</v>
      </c>
      <c r="V7" s="201">
        <v>2.89</v>
      </c>
      <c r="W7" s="201">
        <v>13.75</v>
      </c>
      <c r="X7" s="201">
        <v>43.7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57.92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37.5</v>
      </c>
      <c r="AQ7" s="201">
        <v>26.72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4.83</v>
      </c>
      <c r="L8" s="201">
        <v>307.70999999999998</v>
      </c>
      <c r="M8" s="201">
        <v>27.26</v>
      </c>
      <c r="N8" s="201">
        <v>34.99</v>
      </c>
      <c r="O8" s="201">
        <v>0</v>
      </c>
      <c r="P8" s="201">
        <v>37.200000000000003</v>
      </c>
      <c r="Q8" s="201">
        <v>2.9</v>
      </c>
      <c r="R8" s="201">
        <v>12.56</v>
      </c>
      <c r="S8" s="201">
        <v>4.3499999999999996</v>
      </c>
      <c r="T8" s="201">
        <v>0</v>
      </c>
      <c r="U8" s="201">
        <v>20.67</v>
      </c>
      <c r="V8" s="201">
        <v>2.89</v>
      </c>
      <c r="W8" s="201">
        <v>13.75</v>
      </c>
      <c r="X8" s="201">
        <v>43.7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57.92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37.5</v>
      </c>
      <c r="AQ8" s="201">
        <v>26.72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4.83</v>
      </c>
      <c r="L9" s="201">
        <v>307.70999999999998</v>
      </c>
      <c r="M9" s="201">
        <v>27.26</v>
      </c>
      <c r="N9" s="201">
        <v>34.99</v>
      </c>
      <c r="O9" s="201">
        <v>0</v>
      </c>
      <c r="P9" s="201">
        <v>37.200000000000003</v>
      </c>
      <c r="Q9" s="201">
        <v>2.89</v>
      </c>
      <c r="R9" s="201">
        <v>6.85</v>
      </c>
      <c r="S9" s="201">
        <v>4.3499999999999996</v>
      </c>
      <c r="T9" s="201">
        <v>0</v>
      </c>
      <c r="U9" s="201">
        <v>20.67</v>
      </c>
      <c r="V9" s="201">
        <v>2.89</v>
      </c>
      <c r="W9" s="201">
        <v>13.75</v>
      </c>
      <c r="X9" s="201">
        <v>43.7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57.92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37.5</v>
      </c>
      <c r="AQ9" s="201">
        <v>7.72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4.83</v>
      </c>
      <c r="L10" s="201">
        <v>307.70999999999998</v>
      </c>
      <c r="M10" s="201">
        <v>27.26</v>
      </c>
      <c r="N10" s="201">
        <v>34.99</v>
      </c>
      <c r="O10" s="201">
        <v>0</v>
      </c>
      <c r="P10" s="201">
        <v>37.200000000000003</v>
      </c>
      <c r="Q10" s="201">
        <v>2.89</v>
      </c>
      <c r="R10" s="201">
        <v>6.85</v>
      </c>
      <c r="S10" s="201">
        <v>4.3499999999999996</v>
      </c>
      <c r="T10" s="201">
        <v>0</v>
      </c>
      <c r="U10" s="201">
        <v>20.67</v>
      </c>
      <c r="V10" s="201">
        <v>2.89</v>
      </c>
      <c r="W10" s="201">
        <v>13.75</v>
      </c>
      <c r="X10" s="201">
        <v>43.7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57.92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37.5</v>
      </c>
      <c r="AQ10" s="201">
        <v>7.72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4.83</v>
      </c>
      <c r="L11" s="201">
        <v>307.70999999999998</v>
      </c>
      <c r="M11" s="201">
        <v>27.26</v>
      </c>
      <c r="N11" s="201">
        <v>34.99</v>
      </c>
      <c r="O11" s="201">
        <v>0</v>
      </c>
      <c r="P11" s="201">
        <v>37.200000000000003</v>
      </c>
      <c r="Q11" s="201">
        <v>2.89</v>
      </c>
      <c r="R11" s="201">
        <v>6.85</v>
      </c>
      <c r="S11" s="201">
        <v>4.3499999999999996</v>
      </c>
      <c r="T11" s="201">
        <v>0</v>
      </c>
      <c r="U11" s="201">
        <v>20.67</v>
      </c>
      <c r="V11" s="201">
        <v>2.92</v>
      </c>
      <c r="W11" s="201">
        <v>13.75</v>
      </c>
      <c r="X11" s="201">
        <v>43.7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57.92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37.51</v>
      </c>
      <c r="AQ11" s="201">
        <v>7.72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4.83</v>
      </c>
      <c r="L12" s="201">
        <v>307.70999999999998</v>
      </c>
      <c r="M12" s="201">
        <v>27.26</v>
      </c>
      <c r="N12" s="201">
        <v>34.99</v>
      </c>
      <c r="O12" s="201">
        <v>0</v>
      </c>
      <c r="P12" s="201">
        <v>37.200000000000003</v>
      </c>
      <c r="Q12" s="201">
        <v>2.89</v>
      </c>
      <c r="R12" s="201">
        <v>6.85</v>
      </c>
      <c r="S12" s="201">
        <v>4.3499999999999996</v>
      </c>
      <c r="T12" s="201">
        <v>0</v>
      </c>
      <c r="U12" s="201">
        <v>20.67</v>
      </c>
      <c r="V12" s="201">
        <v>2.92</v>
      </c>
      <c r="W12" s="201">
        <v>13.75</v>
      </c>
      <c r="X12" s="201">
        <v>43.7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57.92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37.51</v>
      </c>
      <c r="AQ12" s="201">
        <v>7.72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4.83</v>
      </c>
      <c r="L13" s="201">
        <v>307.70999999999998</v>
      </c>
      <c r="M13" s="201">
        <v>27.26</v>
      </c>
      <c r="N13" s="201">
        <v>34.99</v>
      </c>
      <c r="O13" s="201">
        <v>0</v>
      </c>
      <c r="P13" s="201">
        <v>37.200000000000003</v>
      </c>
      <c r="Q13" s="201">
        <v>2.89</v>
      </c>
      <c r="R13" s="201">
        <v>6.85</v>
      </c>
      <c r="S13" s="201">
        <v>4.3499999999999996</v>
      </c>
      <c r="T13" s="201">
        <v>0</v>
      </c>
      <c r="U13" s="201">
        <v>20.67</v>
      </c>
      <c r="V13" s="201">
        <v>2.92</v>
      </c>
      <c r="W13" s="201">
        <v>13.75</v>
      </c>
      <c r="X13" s="201">
        <v>43.7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57.92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37.51</v>
      </c>
      <c r="AQ13" s="201">
        <v>7.72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4.83</v>
      </c>
      <c r="L14" s="201">
        <v>307.70999999999998</v>
      </c>
      <c r="M14" s="201">
        <v>27.26</v>
      </c>
      <c r="N14" s="201">
        <v>34.99</v>
      </c>
      <c r="O14" s="201">
        <v>0</v>
      </c>
      <c r="P14" s="201">
        <v>37.200000000000003</v>
      </c>
      <c r="Q14" s="201">
        <v>2.89</v>
      </c>
      <c r="R14" s="201">
        <v>6.85</v>
      </c>
      <c r="S14" s="201">
        <v>4.3499999999999996</v>
      </c>
      <c r="T14" s="201">
        <v>0</v>
      </c>
      <c r="U14" s="201">
        <v>20.67</v>
      </c>
      <c r="V14" s="201">
        <v>2.92</v>
      </c>
      <c r="W14" s="201">
        <v>13.75</v>
      </c>
      <c r="X14" s="201">
        <v>43.7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57.92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37.51</v>
      </c>
      <c r="AQ14" s="201">
        <v>7.72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4.83</v>
      </c>
      <c r="L15" s="201">
        <v>307.70999999999998</v>
      </c>
      <c r="M15" s="201">
        <v>27.26</v>
      </c>
      <c r="N15" s="201">
        <v>34.99</v>
      </c>
      <c r="O15" s="201">
        <v>0</v>
      </c>
      <c r="P15" s="201">
        <v>37.200000000000003</v>
      </c>
      <c r="Q15" s="201">
        <v>2.89</v>
      </c>
      <c r="R15" s="201">
        <v>5.68</v>
      </c>
      <c r="S15" s="201">
        <v>4.3499999999999996</v>
      </c>
      <c r="T15" s="201">
        <v>0</v>
      </c>
      <c r="U15" s="201">
        <v>20.67</v>
      </c>
      <c r="V15" s="201">
        <v>2.92</v>
      </c>
      <c r="W15" s="201">
        <v>13.75</v>
      </c>
      <c r="X15" s="201">
        <v>43.7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57.92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37.51</v>
      </c>
      <c r="AQ15" s="201">
        <v>7.81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4.83</v>
      </c>
      <c r="L16" s="201">
        <v>307.70999999999998</v>
      </c>
      <c r="M16" s="201">
        <v>27.26</v>
      </c>
      <c r="N16" s="201">
        <v>34.99</v>
      </c>
      <c r="O16" s="201">
        <v>0</v>
      </c>
      <c r="P16" s="201">
        <v>37.200000000000003</v>
      </c>
      <c r="Q16" s="201">
        <v>2.89</v>
      </c>
      <c r="R16" s="201">
        <v>6.76</v>
      </c>
      <c r="S16" s="201">
        <v>4.3499999999999996</v>
      </c>
      <c r="T16" s="201">
        <v>0</v>
      </c>
      <c r="U16" s="201">
        <v>20.67</v>
      </c>
      <c r="V16" s="201">
        <v>2.92</v>
      </c>
      <c r="W16" s="201">
        <v>13.75</v>
      </c>
      <c r="X16" s="201">
        <v>43.7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57.92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37.51</v>
      </c>
      <c r="AQ16" s="201">
        <v>7.81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4.83</v>
      </c>
      <c r="L17" s="201">
        <v>307.02999999999997</v>
      </c>
      <c r="M17" s="201">
        <v>27.26</v>
      </c>
      <c r="N17" s="201">
        <v>34.99</v>
      </c>
      <c r="O17" s="201">
        <v>0</v>
      </c>
      <c r="P17" s="201">
        <v>37.200000000000003</v>
      </c>
      <c r="Q17" s="201">
        <v>2.9</v>
      </c>
      <c r="R17" s="201">
        <v>6.76</v>
      </c>
      <c r="S17" s="201">
        <v>4.3499999999999996</v>
      </c>
      <c r="T17" s="201">
        <v>0</v>
      </c>
      <c r="U17" s="201">
        <v>20.67</v>
      </c>
      <c r="V17" s="201">
        <v>2.92</v>
      </c>
      <c r="W17" s="201">
        <v>13.75</v>
      </c>
      <c r="X17" s="201">
        <v>43.7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57.92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37.51</v>
      </c>
      <c r="AQ17" s="201">
        <v>7.72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4.83</v>
      </c>
      <c r="L18" s="201">
        <v>307.02999999999997</v>
      </c>
      <c r="M18" s="201">
        <v>27.26</v>
      </c>
      <c r="N18" s="201">
        <v>34.99</v>
      </c>
      <c r="O18" s="201">
        <v>0</v>
      </c>
      <c r="P18" s="201">
        <v>37.200000000000003</v>
      </c>
      <c r="Q18" s="201">
        <v>2.9</v>
      </c>
      <c r="R18" s="201">
        <v>6.76</v>
      </c>
      <c r="S18" s="201">
        <v>4.3499999999999996</v>
      </c>
      <c r="T18" s="201">
        <v>0</v>
      </c>
      <c r="U18" s="201">
        <v>20.67</v>
      </c>
      <c r="V18" s="201">
        <v>2.92</v>
      </c>
      <c r="W18" s="201">
        <v>13.75</v>
      </c>
      <c r="X18" s="201">
        <v>43.7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57.92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37.51</v>
      </c>
      <c r="AQ18" s="201">
        <v>7.72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4.83</v>
      </c>
      <c r="L19" s="201">
        <v>307.02999999999997</v>
      </c>
      <c r="M19" s="201">
        <v>27.26</v>
      </c>
      <c r="N19" s="201">
        <v>34.99</v>
      </c>
      <c r="O19" s="201">
        <v>0</v>
      </c>
      <c r="P19" s="201">
        <v>37.200000000000003</v>
      </c>
      <c r="Q19" s="201">
        <v>2.9</v>
      </c>
      <c r="R19" s="201">
        <v>6.76</v>
      </c>
      <c r="S19" s="201">
        <v>4.3499999999999996</v>
      </c>
      <c r="T19" s="201">
        <v>0</v>
      </c>
      <c r="U19" s="201">
        <v>20.67</v>
      </c>
      <c r="V19" s="201">
        <v>2.89</v>
      </c>
      <c r="W19" s="201">
        <v>13.75</v>
      </c>
      <c r="X19" s="201">
        <v>43.7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57.92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37.5</v>
      </c>
      <c r="AQ19" s="201">
        <v>7.72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4.83</v>
      </c>
      <c r="L20" s="201">
        <v>307.02999999999997</v>
      </c>
      <c r="M20" s="201">
        <v>27.26</v>
      </c>
      <c r="N20" s="201">
        <v>34.99</v>
      </c>
      <c r="O20" s="201">
        <v>0</v>
      </c>
      <c r="P20" s="201">
        <v>37.200000000000003</v>
      </c>
      <c r="Q20" s="201">
        <v>2.9</v>
      </c>
      <c r="R20" s="201">
        <v>6.76</v>
      </c>
      <c r="S20" s="201">
        <v>4.3499999999999996</v>
      </c>
      <c r="T20" s="201">
        <v>0</v>
      </c>
      <c r="U20" s="201">
        <v>20.67</v>
      </c>
      <c r="V20" s="201">
        <v>2.89</v>
      </c>
      <c r="W20" s="201">
        <v>13.75</v>
      </c>
      <c r="X20" s="201">
        <v>43.7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57.92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37.5</v>
      </c>
      <c r="AQ20" s="201">
        <v>7.72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4.83</v>
      </c>
      <c r="L21" s="201">
        <v>307.04000000000002</v>
      </c>
      <c r="M21" s="201">
        <v>27.26</v>
      </c>
      <c r="N21" s="201">
        <v>34.99</v>
      </c>
      <c r="O21" s="201">
        <v>0</v>
      </c>
      <c r="P21" s="201">
        <v>37.200000000000003</v>
      </c>
      <c r="Q21" s="201">
        <v>2.9</v>
      </c>
      <c r="R21" s="201">
        <v>6.76</v>
      </c>
      <c r="S21" s="201">
        <v>4.3499999999999996</v>
      </c>
      <c r="T21" s="201">
        <v>0</v>
      </c>
      <c r="U21" s="201">
        <v>20.67</v>
      </c>
      <c r="V21" s="201">
        <v>2.89</v>
      </c>
      <c r="W21" s="201">
        <v>13.75</v>
      </c>
      <c r="X21" s="201">
        <v>43.7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57.92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37.5</v>
      </c>
      <c r="AQ21" s="201">
        <v>7.72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4.83</v>
      </c>
      <c r="L22" s="201">
        <v>307.04000000000002</v>
      </c>
      <c r="M22" s="201">
        <v>27.26</v>
      </c>
      <c r="N22" s="201">
        <v>34.99</v>
      </c>
      <c r="O22" s="201">
        <v>0</v>
      </c>
      <c r="P22" s="201">
        <v>37.200000000000003</v>
      </c>
      <c r="Q22" s="201">
        <v>2.9</v>
      </c>
      <c r="R22" s="201">
        <v>6.76</v>
      </c>
      <c r="S22" s="201">
        <v>4.3499999999999996</v>
      </c>
      <c r="T22" s="201">
        <v>0</v>
      </c>
      <c r="U22" s="201">
        <v>20.67</v>
      </c>
      <c r="V22" s="201">
        <v>2.89</v>
      </c>
      <c r="W22" s="201">
        <v>13.75</v>
      </c>
      <c r="X22" s="201">
        <v>43.7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57.92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37.5</v>
      </c>
      <c r="AQ22" s="201">
        <v>7.72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4.83</v>
      </c>
      <c r="L23" s="201">
        <v>307.04000000000002</v>
      </c>
      <c r="M23" s="201">
        <v>27.26</v>
      </c>
      <c r="N23" s="201">
        <v>34.99</v>
      </c>
      <c r="O23" s="201">
        <v>0</v>
      </c>
      <c r="P23" s="201">
        <v>37.200000000000003</v>
      </c>
      <c r="Q23" s="201">
        <v>2.9</v>
      </c>
      <c r="R23" s="201">
        <v>12.56</v>
      </c>
      <c r="S23" s="201">
        <v>4.3499999999999996</v>
      </c>
      <c r="T23" s="201">
        <v>0</v>
      </c>
      <c r="U23" s="201">
        <v>20.67</v>
      </c>
      <c r="V23" s="201">
        <v>2.89</v>
      </c>
      <c r="W23" s="201">
        <v>13.75</v>
      </c>
      <c r="X23" s="201">
        <v>43.7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57.92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37.5</v>
      </c>
      <c r="AQ23" s="201">
        <v>26.71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4.83</v>
      </c>
      <c r="L24" s="201">
        <v>307.04000000000002</v>
      </c>
      <c r="M24" s="201">
        <v>27.26</v>
      </c>
      <c r="N24" s="201">
        <v>34.99</v>
      </c>
      <c r="O24" s="201">
        <v>0</v>
      </c>
      <c r="P24" s="201">
        <v>37.200000000000003</v>
      </c>
      <c r="Q24" s="201">
        <v>2.9</v>
      </c>
      <c r="R24" s="201">
        <v>12.56</v>
      </c>
      <c r="S24" s="201">
        <v>4.3499999999999996</v>
      </c>
      <c r="T24" s="201">
        <v>0</v>
      </c>
      <c r="U24" s="201">
        <v>20.67</v>
      </c>
      <c r="V24" s="201">
        <v>2.89</v>
      </c>
      <c r="W24" s="201">
        <v>13.75</v>
      </c>
      <c r="X24" s="201">
        <v>43.7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57.92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37.5</v>
      </c>
      <c r="AQ24" s="201">
        <v>26.71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4.83</v>
      </c>
      <c r="L25" s="201">
        <v>307.04000000000002</v>
      </c>
      <c r="M25" s="201">
        <v>27.26</v>
      </c>
      <c r="N25" s="201">
        <v>34.99</v>
      </c>
      <c r="O25" s="201">
        <v>0</v>
      </c>
      <c r="P25" s="201">
        <v>37.200000000000003</v>
      </c>
      <c r="Q25" s="201">
        <v>2.9</v>
      </c>
      <c r="R25" s="201">
        <v>12.56</v>
      </c>
      <c r="S25" s="201">
        <v>4.3499999999999996</v>
      </c>
      <c r="T25" s="201">
        <v>0</v>
      </c>
      <c r="U25" s="201">
        <v>20.67</v>
      </c>
      <c r="V25" s="201">
        <v>2.89</v>
      </c>
      <c r="W25" s="201">
        <v>13.75</v>
      </c>
      <c r="X25" s="201">
        <v>43.7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57.92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37.5</v>
      </c>
      <c r="AQ25" s="201">
        <v>26.71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4.83</v>
      </c>
      <c r="L26" s="201">
        <v>307.04000000000002</v>
      </c>
      <c r="M26" s="201">
        <v>27.26</v>
      </c>
      <c r="N26" s="201">
        <v>34.99</v>
      </c>
      <c r="O26" s="201">
        <v>0</v>
      </c>
      <c r="P26" s="201">
        <v>36.880000000000003</v>
      </c>
      <c r="Q26" s="201">
        <v>2.9</v>
      </c>
      <c r="R26" s="201">
        <v>12.56</v>
      </c>
      <c r="S26" s="201">
        <v>4.3499999999999996</v>
      </c>
      <c r="T26" s="201">
        <v>0</v>
      </c>
      <c r="U26" s="201">
        <v>20.67</v>
      </c>
      <c r="V26" s="201">
        <v>2.89</v>
      </c>
      <c r="W26" s="201">
        <v>13.75</v>
      </c>
      <c r="X26" s="201">
        <v>43.7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57.92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37.5</v>
      </c>
      <c r="AQ26" s="201">
        <v>26.71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4.83</v>
      </c>
      <c r="L27" s="201">
        <v>328.28</v>
      </c>
      <c r="M27" s="201">
        <v>27.26</v>
      </c>
      <c r="N27" s="201">
        <v>34.99</v>
      </c>
      <c r="O27" s="201">
        <v>0</v>
      </c>
      <c r="P27" s="201">
        <v>36.880000000000003</v>
      </c>
      <c r="Q27" s="201">
        <v>3.23</v>
      </c>
      <c r="R27" s="201">
        <v>12.56</v>
      </c>
      <c r="S27" s="201">
        <v>7.6</v>
      </c>
      <c r="T27" s="201">
        <v>0</v>
      </c>
      <c r="U27" s="201">
        <v>20.67</v>
      </c>
      <c r="V27" s="201">
        <v>2.89</v>
      </c>
      <c r="W27" s="201">
        <v>13.75</v>
      </c>
      <c r="X27" s="201">
        <v>43.7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56.48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37.5</v>
      </c>
      <c r="AQ27" s="201">
        <v>26.72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4.83</v>
      </c>
      <c r="L28" s="201">
        <v>405.51</v>
      </c>
      <c r="M28" s="201">
        <v>27.26</v>
      </c>
      <c r="N28" s="201">
        <v>34.99</v>
      </c>
      <c r="O28" s="201">
        <v>0</v>
      </c>
      <c r="P28" s="201">
        <v>36.880000000000003</v>
      </c>
      <c r="Q28" s="201">
        <v>2.9</v>
      </c>
      <c r="R28" s="201">
        <v>6.76</v>
      </c>
      <c r="S28" s="201">
        <v>4.3499999999999996</v>
      </c>
      <c r="T28" s="201">
        <v>0</v>
      </c>
      <c r="U28" s="201">
        <v>20.67</v>
      </c>
      <c r="V28" s="201">
        <v>2.89</v>
      </c>
      <c r="W28" s="201">
        <v>13.75</v>
      </c>
      <c r="X28" s="201">
        <v>43.7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56.48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19.309999999999999</v>
      </c>
      <c r="AQ28" s="201">
        <v>7.72</v>
      </c>
      <c r="AR28" s="201">
        <v>0.39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4.83</v>
      </c>
      <c r="L29" s="201">
        <v>482.75</v>
      </c>
      <c r="M29" s="201">
        <v>27.26</v>
      </c>
      <c r="N29" s="201">
        <v>34.99</v>
      </c>
      <c r="O29" s="201">
        <v>0</v>
      </c>
      <c r="P29" s="201">
        <v>35.11</v>
      </c>
      <c r="Q29" s="201">
        <v>3.23</v>
      </c>
      <c r="R29" s="201">
        <v>12.45</v>
      </c>
      <c r="S29" s="201">
        <v>7.77</v>
      </c>
      <c r="T29" s="201">
        <v>0</v>
      </c>
      <c r="U29" s="201">
        <v>20.67</v>
      </c>
      <c r="V29" s="201">
        <v>2.89</v>
      </c>
      <c r="W29" s="201">
        <v>13.75</v>
      </c>
      <c r="X29" s="201">
        <v>43.7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56.48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37.5</v>
      </c>
      <c r="AQ29" s="201">
        <v>26.72</v>
      </c>
      <c r="AR29" s="201">
        <v>3.63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4.83</v>
      </c>
      <c r="L30" s="201">
        <v>558.54999999999995</v>
      </c>
      <c r="M30" s="201">
        <v>27.26</v>
      </c>
      <c r="N30" s="201">
        <v>34.99</v>
      </c>
      <c r="O30" s="201">
        <v>0</v>
      </c>
      <c r="P30" s="201">
        <v>35.11</v>
      </c>
      <c r="Q30" s="201">
        <v>3.23</v>
      </c>
      <c r="R30" s="201">
        <v>12.56</v>
      </c>
      <c r="S30" s="201">
        <v>7.82</v>
      </c>
      <c r="T30" s="201">
        <v>0</v>
      </c>
      <c r="U30" s="201">
        <v>20.67</v>
      </c>
      <c r="V30" s="201">
        <v>2.89</v>
      </c>
      <c r="W30" s="201">
        <v>13.75</v>
      </c>
      <c r="X30" s="201">
        <v>43.7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56.48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37.5</v>
      </c>
      <c r="AQ30" s="201">
        <v>26.72</v>
      </c>
      <c r="AR30" s="201">
        <v>8.4600000000000009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4.83</v>
      </c>
      <c r="L31" s="201">
        <v>558.54999999999995</v>
      </c>
      <c r="M31" s="201">
        <v>27.26</v>
      </c>
      <c r="N31" s="201">
        <v>34.99</v>
      </c>
      <c r="O31" s="201">
        <v>0</v>
      </c>
      <c r="P31" s="201">
        <v>35.11</v>
      </c>
      <c r="Q31" s="201">
        <v>3.23</v>
      </c>
      <c r="R31" s="201">
        <v>12.56</v>
      </c>
      <c r="S31" s="201">
        <v>7.82</v>
      </c>
      <c r="T31" s="201">
        <v>0</v>
      </c>
      <c r="U31" s="201">
        <v>20.67</v>
      </c>
      <c r="V31" s="201">
        <v>2.89</v>
      </c>
      <c r="W31" s="201">
        <v>13.75</v>
      </c>
      <c r="X31" s="201">
        <v>43.7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56.48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37.5</v>
      </c>
      <c r="AQ31" s="201">
        <v>26.72</v>
      </c>
      <c r="AR31" s="201">
        <v>14.54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4.74</v>
      </c>
      <c r="L32" s="201">
        <v>558.1</v>
      </c>
      <c r="M32" s="201">
        <v>27.26</v>
      </c>
      <c r="N32" s="201">
        <v>34.99</v>
      </c>
      <c r="O32" s="201">
        <v>0</v>
      </c>
      <c r="P32" s="201">
        <v>35.11</v>
      </c>
      <c r="Q32" s="201">
        <v>3.23</v>
      </c>
      <c r="R32" s="201">
        <v>12.56</v>
      </c>
      <c r="S32" s="201">
        <v>7.82</v>
      </c>
      <c r="T32" s="201">
        <v>0</v>
      </c>
      <c r="U32" s="201">
        <v>20.67</v>
      </c>
      <c r="V32" s="201">
        <v>2.89</v>
      </c>
      <c r="W32" s="201">
        <v>13.75</v>
      </c>
      <c r="X32" s="201">
        <v>43.7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56.48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37.5</v>
      </c>
      <c r="AQ32" s="201">
        <v>26.72</v>
      </c>
      <c r="AR32" s="201">
        <v>22.2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4.83</v>
      </c>
      <c r="L33" s="201">
        <v>558.1</v>
      </c>
      <c r="M33" s="201">
        <v>15.55</v>
      </c>
      <c r="N33" s="201">
        <v>34.99</v>
      </c>
      <c r="O33" s="201">
        <v>0</v>
      </c>
      <c r="P33" s="201">
        <v>35.11</v>
      </c>
      <c r="Q33" s="201">
        <v>3.23</v>
      </c>
      <c r="R33" s="201">
        <v>12.56</v>
      </c>
      <c r="S33" s="201">
        <v>7.82</v>
      </c>
      <c r="T33" s="201">
        <v>0</v>
      </c>
      <c r="U33" s="201">
        <v>20.67</v>
      </c>
      <c r="V33" s="201">
        <v>2.89</v>
      </c>
      <c r="W33" s="201">
        <v>13.75</v>
      </c>
      <c r="X33" s="201">
        <v>43.7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56.48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37.5</v>
      </c>
      <c r="AQ33" s="201">
        <v>26.72</v>
      </c>
      <c r="AR33" s="201">
        <v>23.2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4.83</v>
      </c>
      <c r="L34" s="201">
        <v>558.54</v>
      </c>
      <c r="M34" s="201">
        <v>15.55</v>
      </c>
      <c r="N34" s="201">
        <v>34.99</v>
      </c>
      <c r="O34" s="201">
        <v>0</v>
      </c>
      <c r="P34" s="201">
        <v>35.11</v>
      </c>
      <c r="Q34" s="201">
        <v>3.23</v>
      </c>
      <c r="R34" s="201">
        <v>12.56</v>
      </c>
      <c r="S34" s="201">
        <v>7.82</v>
      </c>
      <c r="T34" s="201">
        <v>0</v>
      </c>
      <c r="U34" s="201">
        <v>20.67</v>
      </c>
      <c r="V34" s="201">
        <v>2.89</v>
      </c>
      <c r="W34" s="201">
        <v>13.75</v>
      </c>
      <c r="X34" s="201">
        <v>43.7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56.48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37.5</v>
      </c>
      <c r="AQ34" s="201">
        <v>26.72</v>
      </c>
      <c r="AR34" s="201">
        <v>23.2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4.83</v>
      </c>
      <c r="L35" s="201">
        <v>482.76</v>
      </c>
      <c r="M35" s="201">
        <v>15.55</v>
      </c>
      <c r="N35" s="201">
        <v>34.99</v>
      </c>
      <c r="O35" s="201">
        <v>0</v>
      </c>
      <c r="P35" s="201">
        <v>35.11</v>
      </c>
      <c r="Q35" s="201">
        <v>3.23</v>
      </c>
      <c r="R35" s="201">
        <v>12.56</v>
      </c>
      <c r="S35" s="201">
        <v>7.82</v>
      </c>
      <c r="T35" s="201">
        <v>0</v>
      </c>
      <c r="U35" s="201">
        <v>20.67</v>
      </c>
      <c r="V35" s="201">
        <v>2.89</v>
      </c>
      <c r="W35" s="201">
        <v>13.75</v>
      </c>
      <c r="X35" s="201">
        <v>43.7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56.48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37.5</v>
      </c>
      <c r="AQ35" s="201">
        <v>26.72</v>
      </c>
      <c r="AR35" s="201">
        <v>23.2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4.83</v>
      </c>
      <c r="L36" s="201">
        <v>405.52</v>
      </c>
      <c r="M36" s="201">
        <v>15.55</v>
      </c>
      <c r="N36" s="201">
        <v>34.99</v>
      </c>
      <c r="O36" s="201">
        <v>0</v>
      </c>
      <c r="P36" s="201">
        <v>35.11</v>
      </c>
      <c r="Q36" s="201">
        <v>2.99</v>
      </c>
      <c r="R36" s="201">
        <v>12.56</v>
      </c>
      <c r="S36" s="201">
        <v>4.3499999999999996</v>
      </c>
      <c r="T36" s="201">
        <v>0</v>
      </c>
      <c r="U36" s="201">
        <v>20.67</v>
      </c>
      <c r="V36" s="201">
        <v>2.89</v>
      </c>
      <c r="W36" s="201">
        <v>13.75</v>
      </c>
      <c r="X36" s="201">
        <v>43.7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56.48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37.5</v>
      </c>
      <c r="AQ36" s="201">
        <v>7.72</v>
      </c>
      <c r="AR36" s="201">
        <v>23.2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4.83</v>
      </c>
      <c r="L37" s="201">
        <v>337.93</v>
      </c>
      <c r="M37" s="201">
        <v>15.55</v>
      </c>
      <c r="N37" s="201">
        <v>34.99</v>
      </c>
      <c r="O37" s="201">
        <v>0</v>
      </c>
      <c r="P37" s="201">
        <v>35.11</v>
      </c>
      <c r="Q37" s="201">
        <v>3.23</v>
      </c>
      <c r="R37" s="201">
        <v>12.56</v>
      </c>
      <c r="S37" s="201">
        <v>7.82</v>
      </c>
      <c r="T37" s="201">
        <v>0</v>
      </c>
      <c r="U37" s="201">
        <v>20.67</v>
      </c>
      <c r="V37" s="201">
        <v>2.89</v>
      </c>
      <c r="W37" s="201">
        <v>13.75</v>
      </c>
      <c r="X37" s="201">
        <v>43.7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56.48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37.5</v>
      </c>
      <c r="AQ37" s="201">
        <v>26.72</v>
      </c>
      <c r="AR37" s="201">
        <v>23.2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4.83</v>
      </c>
      <c r="L38" s="201">
        <v>328.28</v>
      </c>
      <c r="M38" s="201">
        <v>15.55</v>
      </c>
      <c r="N38" s="201">
        <v>34.99</v>
      </c>
      <c r="O38" s="201">
        <v>0</v>
      </c>
      <c r="P38" s="201">
        <v>35.11</v>
      </c>
      <c r="Q38" s="201">
        <v>3.23</v>
      </c>
      <c r="R38" s="201">
        <v>12.56</v>
      </c>
      <c r="S38" s="201">
        <v>7.82</v>
      </c>
      <c r="T38" s="201">
        <v>0</v>
      </c>
      <c r="U38" s="201">
        <v>20.67</v>
      </c>
      <c r="V38" s="201">
        <v>2.89</v>
      </c>
      <c r="W38" s="201">
        <v>13.75</v>
      </c>
      <c r="X38" s="201">
        <v>43.7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56.48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37.5</v>
      </c>
      <c r="AQ38" s="201">
        <v>26.71</v>
      </c>
      <c r="AR38" s="201">
        <v>23.2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4.83</v>
      </c>
      <c r="L39" s="201">
        <v>328.28</v>
      </c>
      <c r="M39" s="201">
        <v>15.55</v>
      </c>
      <c r="N39" s="201">
        <v>34.99</v>
      </c>
      <c r="O39" s="201">
        <v>0</v>
      </c>
      <c r="P39" s="201">
        <v>35.11</v>
      </c>
      <c r="Q39" s="201">
        <v>3.23</v>
      </c>
      <c r="R39" s="201">
        <v>12.56</v>
      </c>
      <c r="S39" s="201">
        <v>7.82</v>
      </c>
      <c r="T39" s="201">
        <v>0</v>
      </c>
      <c r="U39" s="201">
        <v>20.67</v>
      </c>
      <c r="V39" s="201">
        <v>2.89</v>
      </c>
      <c r="W39" s="201">
        <v>13.75</v>
      </c>
      <c r="X39" s="201">
        <v>43.7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56.48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37.5</v>
      </c>
      <c r="AQ39" s="201">
        <v>26.71</v>
      </c>
      <c r="AR39" s="201">
        <v>23.2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4.83</v>
      </c>
      <c r="L40" s="201">
        <v>386.21</v>
      </c>
      <c r="M40" s="201">
        <v>15.55</v>
      </c>
      <c r="N40" s="201">
        <v>34.99</v>
      </c>
      <c r="O40" s="201">
        <v>0</v>
      </c>
      <c r="P40" s="201">
        <v>35.11</v>
      </c>
      <c r="Q40" s="201">
        <v>3.23</v>
      </c>
      <c r="R40" s="201">
        <v>12.56</v>
      </c>
      <c r="S40" s="201">
        <v>7.82</v>
      </c>
      <c r="T40" s="201">
        <v>0</v>
      </c>
      <c r="U40" s="201">
        <v>20.67</v>
      </c>
      <c r="V40" s="201">
        <v>2.89</v>
      </c>
      <c r="W40" s="201">
        <v>13.75</v>
      </c>
      <c r="X40" s="201">
        <v>43.7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56.48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37.5</v>
      </c>
      <c r="AQ40" s="201">
        <v>26.71</v>
      </c>
      <c r="AR40" s="201">
        <v>23.2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4.83</v>
      </c>
      <c r="L41" s="201">
        <v>405.52</v>
      </c>
      <c r="M41" s="201">
        <v>15.55</v>
      </c>
      <c r="N41" s="201">
        <v>34.99</v>
      </c>
      <c r="O41" s="201">
        <v>0</v>
      </c>
      <c r="P41" s="201">
        <v>35.11</v>
      </c>
      <c r="Q41" s="201">
        <v>3.23</v>
      </c>
      <c r="R41" s="201">
        <v>12.56</v>
      </c>
      <c r="S41" s="201">
        <v>7.82</v>
      </c>
      <c r="T41" s="201">
        <v>0</v>
      </c>
      <c r="U41" s="201">
        <v>20.67</v>
      </c>
      <c r="V41" s="201">
        <v>2.89</v>
      </c>
      <c r="W41" s="201">
        <v>13.75</v>
      </c>
      <c r="X41" s="201">
        <v>43.7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54.63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37.5</v>
      </c>
      <c r="AQ41" s="201">
        <v>26.71</v>
      </c>
      <c r="AR41" s="201">
        <v>23.2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4.83</v>
      </c>
      <c r="L42" s="201">
        <v>415.17</v>
      </c>
      <c r="M42" s="201">
        <v>15.55</v>
      </c>
      <c r="N42" s="201">
        <v>34.99</v>
      </c>
      <c r="O42" s="201">
        <v>0</v>
      </c>
      <c r="P42" s="201">
        <v>35.11</v>
      </c>
      <c r="Q42" s="201">
        <v>3.23</v>
      </c>
      <c r="R42" s="201">
        <v>12.56</v>
      </c>
      <c r="S42" s="201">
        <v>7.82</v>
      </c>
      <c r="T42" s="201">
        <v>0</v>
      </c>
      <c r="U42" s="201">
        <v>20.67</v>
      </c>
      <c r="V42" s="201">
        <v>2.89</v>
      </c>
      <c r="W42" s="201">
        <v>13.75</v>
      </c>
      <c r="X42" s="201">
        <v>43.7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54.63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37.5</v>
      </c>
      <c r="AQ42" s="201">
        <v>26.71</v>
      </c>
      <c r="AR42" s="201">
        <v>24.2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4.83</v>
      </c>
      <c r="L43" s="201">
        <v>424.83</v>
      </c>
      <c r="M43" s="201">
        <v>15.55</v>
      </c>
      <c r="N43" s="201">
        <v>34.99</v>
      </c>
      <c r="O43" s="201">
        <v>0</v>
      </c>
      <c r="P43" s="201">
        <v>35.11</v>
      </c>
      <c r="Q43" s="201">
        <v>3.23</v>
      </c>
      <c r="R43" s="201">
        <v>12.56</v>
      </c>
      <c r="S43" s="201">
        <v>7.82</v>
      </c>
      <c r="T43" s="201">
        <v>0</v>
      </c>
      <c r="U43" s="201">
        <v>20.67</v>
      </c>
      <c r="V43" s="201">
        <v>2.89</v>
      </c>
      <c r="W43" s="201">
        <v>13.75</v>
      </c>
      <c r="X43" s="201">
        <v>43.7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54.63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37.5</v>
      </c>
      <c r="AQ43" s="201">
        <v>26.71</v>
      </c>
      <c r="AR43" s="201">
        <v>24.2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4.83</v>
      </c>
      <c r="L44" s="201">
        <v>424.83</v>
      </c>
      <c r="M44" s="201">
        <v>15.55</v>
      </c>
      <c r="N44" s="201">
        <v>34.99</v>
      </c>
      <c r="O44" s="201">
        <v>0</v>
      </c>
      <c r="P44" s="201">
        <v>35.11</v>
      </c>
      <c r="Q44" s="201">
        <v>3.23</v>
      </c>
      <c r="R44" s="201">
        <v>12.56</v>
      </c>
      <c r="S44" s="201">
        <v>7.82</v>
      </c>
      <c r="T44" s="201">
        <v>0</v>
      </c>
      <c r="U44" s="201">
        <v>20.67</v>
      </c>
      <c r="V44" s="201">
        <v>2.89</v>
      </c>
      <c r="W44" s="201">
        <v>13.75</v>
      </c>
      <c r="X44" s="201">
        <v>43.7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54.63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37.5</v>
      </c>
      <c r="AQ44" s="201">
        <v>26.71</v>
      </c>
      <c r="AR44" s="201">
        <v>24.2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4.83</v>
      </c>
      <c r="L45" s="201">
        <v>424.83</v>
      </c>
      <c r="M45" s="201">
        <v>15.55</v>
      </c>
      <c r="N45" s="201">
        <v>34.99</v>
      </c>
      <c r="O45" s="201">
        <v>0</v>
      </c>
      <c r="P45" s="201">
        <v>35.11</v>
      </c>
      <c r="Q45" s="201">
        <v>3.23</v>
      </c>
      <c r="R45" s="201">
        <v>12.56</v>
      </c>
      <c r="S45" s="201">
        <v>7.82</v>
      </c>
      <c r="T45" s="201">
        <v>0</v>
      </c>
      <c r="U45" s="201">
        <v>20.67</v>
      </c>
      <c r="V45" s="201">
        <v>2.89</v>
      </c>
      <c r="W45" s="201">
        <v>13.75</v>
      </c>
      <c r="X45" s="201">
        <v>43.7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54.63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37.5</v>
      </c>
      <c r="AQ45" s="201">
        <v>26.71</v>
      </c>
      <c r="AR45" s="201">
        <v>24.2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4.83</v>
      </c>
      <c r="L46" s="201">
        <v>415.17</v>
      </c>
      <c r="M46" s="201">
        <v>15.55</v>
      </c>
      <c r="N46" s="201">
        <v>34.99</v>
      </c>
      <c r="O46" s="201">
        <v>0</v>
      </c>
      <c r="P46" s="201">
        <v>35.11</v>
      </c>
      <c r="Q46" s="201">
        <v>3.23</v>
      </c>
      <c r="R46" s="201">
        <v>12.56</v>
      </c>
      <c r="S46" s="201">
        <v>7.82</v>
      </c>
      <c r="T46" s="201">
        <v>0</v>
      </c>
      <c r="U46" s="201">
        <v>20.67</v>
      </c>
      <c r="V46" s="201">
        <v>2.89</v>
      </c>
      <c r="W46" s="201">
        <v>13.75</v>
      </c>
      <c r="X46" s="201">
        <v>43.7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54.63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37.5</v>
      </c>
      <c r="AQ46" s="201">
        <v>26.71</v>
      </c>
      <c r="AR46" s="201">
        <v>24.2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4.83</v>
      </c>
      <c r="L47" s="201">
        <v>405.52</v>
      </c>
      <c r="M47" s="201">
        <v>15.55</v>
      </c>
      <c r="N47" s="201">
        <v>34.99</v>
      </c>
      <c r="O47" s="201">
        <v>0</v>
      </c>
      <c r="P47" s="201">
        <v>35.11</v>
      </c>
      <c r="Q47" s="201">
        <v>3.23</v>
      </c>
      <c r="R47" s="201">
        <v>12.56</v>
      </c>
      <c r="S47" s="201">
        <v>7.82</v>
      </c>
      <c r="T47" s="201">
        <v>0</v>
      </c>
      <c r="U47" s="201">
        <v>20.67</v>
      </c>
      <c r="V47" s="201">
        <v>2.89</v>
      </c>
      <c r="W47" s="201">
        <v>13.75</v>
      </c>
      <c r="X47" s="201">
        <v>43.7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54.63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37.5</v>
      </c>
      <c r="AQ47" s="201">
        <v>26.71</v>
      </c>
      <c r="AR47" s="201">
        <v>24.2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4.83</v>
      </c>
      <c r="L48" s="201">
        <v>395.86</v>
      </c>
      <c r="M48" s="201">
        <v>15.55</v>
      </c>
      <c r="N48" s="201">
        <v>34.99</v>
      </c>
      <c r="O48" s="201">
        <v>0</v>
      </c>
      <c r="P48" s="201">
        <v>35.11</v>
      </c>
      <c r="Q48" s="201">
        <v>3.23</v>
      </c>
      <c r="R48" s="201">
        <v>12.56</v>
      </c>
      <c r="S48" s="201">
        <v>7.82</v>
      </c>
      <c r="T48" s="201">
        <v>0</v>
      </c>
      <c r="U48" s="201">
        <v>20.67</v>
      </c>
      <c r="V48" s="201">
        <v>2.89</v>
      </c>
      <c r="W48" s="201">
        <v>13.75</v>
      </c>
      <c r="X48" s="201">
        <v>43.7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54.63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37.5</v>
      </c>
      <c r="AQ48" s="201">
        <v>26.71</v>
      </c>
      <c r="AR48" s="201">
        <v>24.2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4.9800000000000004</v>
      </c>
      <c r="L49" s="201">
        <v>433.52</v>
      </c>
      <c r="M49" s="201">
        <v>15.55</v>
      </c>
      <c r="N49" s="201">
        <v>34.99</v>
      </c>
      <c r="O49" s="201">
        <v>0</v>
      </c>
      <c r="P49" s="201">
        <v>35.11</v>
      </c>
      <c r="Q49" s="201">
        <v>3.23</v>
      </c>
      <c r="R49" s="201">
        <v>12.56</v>
      </c>
      <c r="S49" s="201">
        <v>7.82</v>
      </c>
      <c r="T49" s="201">
        <v>0</v>
      </c>
      <c r="U49" s="201">
        <v>20.67</v>
      </c>
      <c r="V49" s="201">
        <v>2.67</v>
      </c>
      <c r="W49" s="201">
        <v>13.75</v>
      </c>
      <c r="X49" s="201">
        <v>43.7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54.63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37.5</v>
      </c>
      <c r="AQ49" s="201">
        <v>26.71</v>
      </c>
      <c r="AR49" s="201">
        <v>24.2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4.87</v>
      </c>
      <c r="L50" s="201">
        <v>424.83</v>
      </c>
      <c r="M50" s="201">
        <v>15.55</v>
      </c>
      <c r="N50" s="201">
        <v>34.99</v>
      </c>
      <c r="O50" s="201">
        <v>0</v>
      </c>
      <c r="P50" s="201">
        <v>35.11</v>
      </c>
      <c r="Q50" s="201">
        <v>3.23</v>
      </c>
      <c r="R50" s="201">
        <v>12.56</v>
      </c>
      <c r="S50" s="201">
        <v>7.82</v>
      </c>
      <c r="T50" s="201">
        <v>0</v>
      </c>
      <c r="U50" s="201">
        <v>20.67</v>
      </c>
      <c r="V50" s="201">
        <v>2.67</v>
      </c>
      <c r="W50" s="201">
        <v>13.75</v>
      </c>
      <c r="X50" s="201">
        <v>43.7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54.63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37.5</v>
      </c>
      <c r="AQ50" s="201">
        <v>26.71</v>
      </c>
      <c r="AR50" s="201">
        <v>24.2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4.83</v>
      </c>
      <c r="L51" s="201">
        <v>415.17</v>
      </c>
      <c r="M51" s="201">
        <v>15.55</v>
      </c>
      <c r="N51" s="201">
        <v>34.99</v>
      </c>
      <c r="O51" s="201">
        <v>0</v>
      </c>
      <c r="P51" s="201">
        <v>35.11</v>
      </c>
      <c r="Q51" s="201">
        <v>3.23</v>
      </c>
      <c r="R51" s="201">
        <v>12.56</v>
      </c>
      <c r="S51" s="201">
        <v>7.82</v>
      </c>
      <c r="T51" s="201">
        <v>0</v>
      </c>
      <c r="U51" s="201">
        <v>20.67</v>
      </c>
      <c r="V51" s="201">
        <v>2.67</v>
      </c>
      <c r="W51" s="201">
        <v>13.75</v>
      </c>
      <c r="X51" s="201">
        <v>43.7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56.48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37.5</v>
      </c>
      <c r="AQ51" s="201">
        <v>26.71</v>
      </c>
      <c r="AR51" s="201">
        <v>24.2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4.83</v>
      </c>
      <c r="L52" s="201">
        <v>405.52</v>
      </c>
      <c r="M52" s="201">
        <v>15.55</v>
      </c>
      <c r="N52" s="201">
        <v>34.99</v>
      </c>
      <c r="O52" s="201">
        <v>0</v>
      </c>
      <c r="P52" s="201">
        <v>35.11</v>
      </c>
      <c r="Q52" s="201">
        <v>3.23</v>
      </c>
      <c r="R52" s="201">
        <v>12.56</v>
      </c>
      <c r="S52" s="201">
        <v>7.82</v>
      </c>
      <c r="T52" s="201">
        <v>0</v>
      </c>
      <c r="U52" s="201">
        <v>20.67</v>
      </c>
      <c r="V52" s="201">
        <v>2.67</v>
      </c>
      <c r="W52" s="201">
        <v>13.75</v>
      </c>
      <c r="X52" s="201">
        <v>43.7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56.48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37.5</v>
      </c>
      <c r="AQ52" s="201">
        <v>26.71</v>
      </c>
      <c r="AR52" s="201">
        <v>24.2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4.83</v>
      </c>
      <c r="L53" s="201">
        <v>386.21</v>
      </c>
      <c r="M53" s="201">
        <v>15.55</v>
      </c>
      <c r="N53" s="201">
        <v>34.99</v>
      </c>
      <c r="O53" s="201">
        <v>0</v>
      </c>
      <c r="P53" s="201">
        <v>35.11</v>
      </c>
      <c r="Q53" s="201">
        <v>3.23</v>
      </c>
      <c r="R53" s="201">
        <v>12.56</v>
      </c>
      <c r="S53" s="201">
        <v>7.82</v>
      </c>
      <c r="T53" s="201">
        <v>0</v>
      </c>
      <c r="U53" s="201">
        <v>20.67</v>
      </c>
      <c r="V53" s="201">
        <v>2.67</v>
      </c>
      <c r="W53" s="201">
        <v>13.75</v>
      </c>
      <c r="X53" s="201">
        <v>43.7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56.48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37.5</v>
      </c>
      <c r="AQ53" s="201">
        <v>26.71</v>
      </c>
      <c r="AR53" s="201">
        <v>24.2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4.83</v>
      </c>
      <c r="L54" s="201">
        <v>335.99</v>
      </c>
      <c r="M54" s="201">
        <v>15.55</v>
      </c>
      <c r="N54" s="201">
        <v>34.99</v>
      </c>
      <c r="O54" s="201">
        <v>0</v>
      </c>
      <c r="P54" s="201">
        <v>35.11</v>
      </c>
      <c r="Q54" s="201">
        <v>3.23</v>
      </c>
      <c r="R54" s="201">
        <v>12.56</v>
      </c>
      <c r="S54" s="201">
        <v>8.1</v>
      </c>
      <c r="T54" s="201">
        <v>0</v>
      </c>
      <c r="U54" s="201">
        <v>20.67</v>
      </c>
      <c r="V54" s="201">
        <v>2.67</v>
      </c>
      <c r="W54" s="201">
        <v>13.75</v>
      </c>
      <c r="X54" s="201">
        <v>43.7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56.48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37.5</v>
      </c>
      <c r="AQ54" s="201">
        <v>26.71</v>
      </c>
      <c r="AR54" s="201">
        <v>24.2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4.83</v>
      </c>
      <c r="L55" s="201">
        <v>307.07</v>
      </c>
      <c r="M55" s="201">
        <v>15.55</v>
      </c>
      <c r="N55" s="201">
        <v>34.99</v>
      </c>
      <c r="O55" s="201">
        <v>0</v>
      </c>
      <c r="P55" s="201">
        <v>35.11</v>
      </c>
      <c r="Q55" s="201">
        <v>2.9</v>
      </c>
      <c r="R55" s="201">
        <v>6.97</v>
      </c>
      <c r="S55" s="201">
        <v>4.68</v>
      </c>
      <c r="T55" s="201">
        <v>0</v>
      </c>
      <c r="U55" s="201">
        <v>20.67</v>
      </c>
      <c r="V55" s="201">
        <v>2.77</v>
      </c>
      <c r="W55" s="201">
        <v>13.75</v>
      </c>
      <c r="X55" s="201">
        <v>43.7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56.48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19.309999999999999</v>
      </c>
      <c r="AQ55" s="201">
        <v>7.72</v>
      </c>
      <c r="AR55" s="201">
        <v>24.2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4.83</v>
      </c>
      <c r="L56" s="201">
        <v>307.07</v>
      </c>
      <c r="M56" s="201">
        <v>15.55</v>
      </c>
      <c r="N56" s="201">
        <v>34.99</v>
      </c>
      <c r="O56" s="201">
        <v>0</v>
      </c>
      <c r="P56" s="201">
        <v>35.11</v>
      </c>
      <c r="Q56" s="201">
        <v>2.9</v>
      </c>
      <c r="R56" s="201">
        <v>6.92</v>
      </c>
      <c r="S56" s="201">
        <v>4.3499999999999996</v>
      </c>
      <c r="T56" s="201">
        <v>0</v>
      </c>
      <c r="U56" s="201">
        <v>20.67</v>
      </c>
      <c r="V56" s="201">
        <v>2.77</v>
      </c>
      <c r="W56" s="201">
        <v>13.75</v>
      </c>
      <c r="X56" s="201">
        <v>43.7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56.48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19.309999999999999</v>
      </c>
      <c r="AQ56" s="201">
        <v>7.72</v>
      </c>
      <c r="AR56" s="201">
        <v>24.2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4.83</v>
      </c>
      <c r="L57" s="201">
        <v>307.07</v>
      </c>
      <c r="M57" s="201">
        <v>15.55</v>
      </c>
      <c r="N57" s="201">
        <v>34.99</v>
      </c>
      <c r="O57" s="201">
        <v>0</v>
      </c>
      <c r="P57" s="201">
        <v>35.11</v>
      </c>
      <c r="Q57" s="201">
        <v>2.9</v>
      </c>
      <c r="R57" s="201">
        <v>6.92</v>
      </c>
      <c r="S57" s="201">
        <v>4.3499999999999996</v>
      </c>
      <c r="T57" s="201">
        <v>0</v>
      </c>
      <c r="U57" s="201">
        <v>20.67</v>
      </c>
      <c r="V57" s="201">
        <v>2.77</v>
      </c>
      <c r="W57" s="201">
        <v>13.75</v>
      </c>
      <c r="X57" s="201">
        <v>43.7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56.48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19.309999999999999</v>
      </c>
      <c r="AQ57" s="201">
        <v>7.72</v>
      </c>
      <c r="AR57" s="201">
        <v>24.2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4.83</v>
      </c>
      <c r="L58" s="201">
        <v>307.07</v>
      </c>
      <c r="M58" s="201">
        <v>15.55</v>
      </c>
      <c r="N58" s="201">
        <v>34.99</v>
      </c>
      <c r="O58" s="201">
        <v>0</v>
      </c>
      <c r="P58" s="201">
        <v>35.11</v>
      </c>
      <c r="Q58" s="201">
        <v>2.9</v>
      </c>
      <c r="R58" s="201">
        <v>6.92</v>
      </c>
      <c r="S58" s="201">
        <v>4.3499999999999996</v>
      </c>
      <c r="T58" s="201">
        <v>0</v>
      </c>
      <c r="U58" s="201">
        <v>20.67</v>
      </c>
      <c r="V58" s="201">
        <v>2.77</v>
      </c>
      <c r="W58" s="201">
        <v>13.75</v>
      </c>
      <c r="X58" s="201">
        <v>43.7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56.48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19.309999999999999</v>
      </c>
      <c r="AQ58" s="201">
        <v>7.72</v>
      </c>
      <c r="AR58" s="201">
        <v>24.2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4.83</v>
      </c>
      <c r="L59" s="201">
        <v>307.07</v>
      </c>
      <c r="M59" s="201">
        <v>15.55</v>
      </c>
      <c r="N59" s="201">
        <v>34.99</v>
      </c>
      <c r="O59" s="201">
        <v>0</v>
      </c>
      <c r="P59" s="201">
        <v>35.11</v>
      </c>
      <c r="Q59" s="201">
        <v>3.23</v>
      </c>
      <c r="R59" s="201">
        <v>12.56</v>
      </c>
      <c r="S59" s="201">
        <v>7.82</v>
      </c>
      <c r="T59" s="201">
        <v>0</v>
      </c>
      <c r="U59" s="201">
        <v>20.67</v>
      </c>
      <c r="V59" s="201">
        <v>2.77</v>
      </c>
      <c r="W59" s="201">
        <v>13.75</v>
      </c>
      <c r="X59" s="201">
        <v>43.7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56.48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37.5</v>
      </c>
      <c r="AQ59" s="201">
        <v>26.71</v>
      </c>
      <c r="AR59" s="201">
        <v>24.2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4.83</v>
      </c>
      <c r="L60" s="201">
        <v>307.07</v>
      </c>
      <c r="M60" s="201">
        <v>15.55</v>
      </c>
      <c r="N60" s="201">
        <v>34.99</v>
      </c>
      <c r="O60" s="201">
        <v>0</v>
      </c>
      <c r="P60" s="201">
        <v>35.11</v>
      </c>
      <c r="Q60" s="201">
        <v>3.23</v>
      </c>
      <c r="R60" s="201">
        <v>12.56</v>
      </c>
      <c r="S60" s="201">
        <v>7.82</v>
      </c>
      <c r="T60" s="201">
        <v>0</v>
      </c>
      <c r="U60" s="201">
        <v>20.67</v>
      </c>
      <c r="V60" s="201">
        <v>2.77</v>
      </c>
      <c r="W60" s="201">
        <v>13.75</v>
      </c>
      <c r="X60" s="201">
        <v>43.7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56.48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37.51</v>
      </c>
      <c r="AQ60" s="201">
        <v>26.71</v>
      </c>
      <c r="AR60" s="201">
        <v>24.2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4.83</v>
      </c>
      <c r="L61" s="201">
        <v>307.07</v>
      </c>
      <c r="M61" s="201">
        <v>15.55</v>
      </c>
      <c r="N61" s="201">
        <v>34.99</v>
      </c>
      <c r="O61" s="201">
        <v>0</v>
      </c>
      <c r="P61" s="201">
        <v>35.11</v>
      </c>
      <c r="Q61" s="201">
        <v>3.23</v>
      </c>
      <c r="R61" s="201">
        <v>12.56</v>
      </c>
      <c r="S61" s="201">
        <v>7.82</v>
      </c>
      <c r="T61" s="201">
        <v>0</v>
      </c>
      <c r="U61" s="201">
        <v>20.67</v>
      </c>
      <c r="V61" s="201">
        <v>2.77</v>
      </c>
      <c r="W61" s="201">
        <v>13.75</v>
      </c>
      <c r="X61" s="201">
        <v>43.7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57.92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37.51</v>
      </c>
      <c r="AQ61" s="201">
        <v>26.71</v>
      </c>
      <c r="AR61" s="201">
        <v>24.2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4.83</v>
      </c>
      <c r="L62" s="201">
        <v>307.07</v>
      </c>
      <c r="M62" s="201">
        <v>15.55</v>
      </c>
      <c r="N62" s="201">
        <v>34.99</v>
      </c>
      <c r="O62" s="201">
        <v>0</v>
      </c>
      <c r="P62" s="201">
        <v>35.11</v>
      </c>
      <c r="Q62" s="201">
        <v>3.23</v>
      </c>
      <c r="R62" s="201">
        <v>12.56</v>
      </c>
      <c r="S62" s="201">
        <v>7.82</v>
      </c>
      <c r="T62" s="201">
        <v>0</v>
      </c>
      <c r="U62" s="201">
        <v>20.67</v>
      </c>
      <c r="V62" s="201">
        <v>2.77</v>
      </c>
      <c r="W62" s="201">
        <v>13.75</v>
      </c>
      <c r="X62" s="201">
        <v>43.7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57.92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37.51</v>
      </c>
      <c r="AQ62" s="201">
        <v>26.71</v>
      </c>
      <c r="AR62" s="201">
        <v>24.2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4.83</v>
      </c>
      <c r="L63" s="201">
        <v>345.65</v>
      </c>
      <c r="M63" s="201">
        <v>15.55</v>
      </c>
      <c r="N63" s="201">
        <v>34.99</v>
      </c>
      <c r="O63" s="201">
        <v>0</v>
      </c>
      <c r="P63" s="201">
        <v>35.11</v>
      </c>
      <c r="Q63" s="201">
        <v>3.23</v>
      </c>
      <c r="R63" s="201">
        <v>12.56</v>
      </c>
      <c r="S63" s="201">
        <v>7.82</v>
      </c>
      <c r="T63" s="201">
        <v>0</v>
      </c>
      <c r="U63" s="201">
        <v>20.67</v>
      </c>
      <c r="V63" s="201">
        <v>2.77</v>
      </c>
      <c r="W63" s="201">
        <v>13.75</v>
      </c>
      <c r="X63" s="201">
        <v>43.7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57.92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37.51</v>
      </c>
      <c r="AQ63" s="201">
        <v>26.71</v>
      </c>
      <c r="AR63" s="201">
        <v>24.2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4.83</v>
      </c>
      <c r="L64" s="201">
        <v>345.65</v>
      </c>
      <c r="M64" s="201">
        <v>15.55</v>
      </c>
      <c r="N64" s="201">
        <v>34.99</v>
      </c>
      <c r="O64" s="201">
        <v>0</v>
      </c>
      <c r="P64" s="201">
        <v>35.11</v>
      </c>
      <c r="Q64" s="201">
        <v>3.23</v>
      </c>
      <c r="R64" s="201">
        <v>12.56</v>
      </c>
      <c r="S64" s="201">
        <v>7.82</v>
      </c>
      <c r="T64" s="201">
        <v>0</v>
      </c>
      <c r="U64" s="201">
        <v>20.67</v>
      </c>
      <c r="V64" s="201">
        <v>2.77</v>
      </c>
      <c r="W64" s="201">
        <v>13.75</v>
      </c>
      <c r="X64" s="201">
        <v>43.7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57.92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37.51</v>
      </c>
      <c r="AQ64" s="201">
        <v>26.71</v>
      </c>
      <c r="AR64" s="201">
        <v>24.2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4.83</v>
      </c>
      <c r="L65" s="201">
        <v>366.89</v>
      </c>
      <c r="M65" s="201">
        <v>15.55</v>
      </c>
      <c r="N65" s="201">
        <v>34.99</v>
      </c>
      <c r="O65" s="201">
        <v>0</v>
      </c>
      <c r="P65" s="201">
        <v>35.11</v>
      </c>
      <c r="Q65" s="201">
        <v>3.23</v>
      </c>
      <c r="R65" s="201">
        <v>12.56</v>
      </c>
      <c r="S65" s="201">
        <v>7.82</v>
      </c>
      <c r="T65" s="201">
        <v>0</v>
      </c>
      <c r="U65" s="201">
        <v>20.67</v>
      </c>
      <c r="V65" s="201">
        <v>2.77</v>
      </c>
      <c r="W65" s="201">
        <v>13.75</v>
      </c>
      <c r="X65" s="201">
        <v>43.7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57.92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37.51</v>
      </c>
      <c r="AQ65" s="201">
        <v>26.71</v>
      </c>
      <c r="AR65" s="201">
        <v>24.2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4.83</v>
      </c>
      <c r="L66" s="201">
        <v>366.89</v>
      </c>
      <c r="M66" s="201">
        <v>15.55</v>
      </c>
      <c r="N66" s="201">
        <v>34.99</v>
      </c>
      <c r="O66" s="201">
        <v>0</v>
      </c>
      <c r="P66" s="201">
        <v>35.11</v>
      </c>
      <c r="Q66" s="201">
        <v>3.23</v>
      </c>
      <c r="R66" s="201">
        <v>12.56</v>
      </c>
      <c r="S66" s="201">
        <v>7.82</v>
      </c>
      <c r="T66" s="201">
        <v>0</v>
      </c>
      <c r="U66" s="201">
        <v>20.67</v>
      </c>
      <c r="V66" s="201">
        <v>2.77</v>
      </c>
      <c r="W66" s="201">
        <v>13.75</v>
      </c>
      <c r="X66" s="201">
        <v>43.7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57.92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37.51</v>
      </c>
      <c r="AQ66" s="201">
        <v>26.71</v>
      </c>
      <c r="AR66" s="201">
        <v>24.2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4.83</v>
      </c>
      <c r="L67" s="201">
        <v>376.54</v>
      </c>
      <c r="M67" s="201">
        <v>15.55</v>
      </c>
      <c r="N67" s="201">
        <v>34.99</v>
      </c>
      <c r="O67" s="201">
        <v>0</v>
      </c>
      <c r="P67" s="201">
        <v>35.11</v>
      </c>
      <c r="Q67" s="201">
        <v>3.23</v>
      </c>
      <c r="R67" s="201">
        <v>12.56</v>
      </c>
      <c r="S67" s="201">
        <v>7.82</v>
      </c>
      <c r="T67" s="201">
        <v>0</v>
      </c>
      <c r="U67" s="201">
        <v>20.67</v>
      </c>
      <c r="V67" s="201">
        <v>2.67</v>
      </c>
      <c r="W67" s="201">
        <v>13.75</v>
      </c>
      <c r="X67" s="201">
        <v>43.7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57.92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37.5</v>
      </c>
      <c r="AQ67" s="201">
        <v>26.71</v>
      </c>
      <c r="AR67" s="201">
        <v>24.2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4.83</v>
      </c>
      <c r="L68" s="201">
        <v>386.21</v>
      </c>
      <c r="M68" s="201">
        <v>15.55</v>
      </c>
      <c r="N68" s="201">
        <v>34.99</v>
      </c>
      <c r="O68" s="201">
        <v>0</v>
      </c>
      <c r="P68" s="201">
        <v>35.11</v>
      </c>
      <c r="Q68" s="201">
        <v>3.23</v>
      </c>
      <c r="R68" s="201">
        <v>12.56</v>
      </c>
      <c r="S68" s="201">
        <v>7.37</v>
      </c>
      <c r="T68" s="201">
        <v>0</v>
      </c>
      <c r="U68" s="201">
        <v>20.67</v>
      </c>
      <c r="V68" s="201">
        <v>2.67</v>
      </c>
      <c r="W68" s="201">
        <v>13.75</v>
      </c>
      <c r="X68" s="201">
        <v>43.7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57.92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37.5</v>
      </c>
      <c r="AQ68" s="201">
        <v>26.71</v>
      </c>
      <c r="AR68" s="201">
        <v>24.2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4.83</v>
      </c>
      <c r="L69" s="201">
        <v>395.86</v>
      </c>
      <c r="M69" s="201">
        <v>15.55</v>
      </c>
      <c r="N69" s="201">
        <v>34.99</v>
      </c>
      <c r="O69" s="201">
        <v>0</v>
      </c>
      <c r="P69" s="201">
        <v>35.11</v>
      </c>
      <c r="Q69" s="201">
        <v>3.23</v>
      </c>
      <c r="R69" s="201">
        <v>12.56</v>
      </c>
      <c r="S69" s="201">
        <v>7.82</v>
      </c>
      <c r="T69" s="201">
        <v>0</v>
      </c>
      <c r="U69" s="201">
        <v>21.34</v>
      </c>
      <c r="V69" s="201">
        <v>2.67</v>
      </c>
      <c r="W69" s="201">
        <v>13.75</v>
      </c>
      <c r="X69" s="201">
        <v>43.7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57.92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37.5</v>
      </c>
      <c r="AQ69" s="201">
        <v>26.71</v>
      </c>
      <c r="AR69" s="201">
        <v>24.2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4.83</v>
      </c>
      <c r="L70" s="201">
        <v>415.17</v>
      </c>
      <c r="M70" s="201">
        <v>15.55</v>
      </c>
      <c r="N70" s="201">
        <v>34.99</v>
      </c>
      <c r="O70" s="201">
        <v>0</v>
      </c>
      <c r="P70" s="201">
        <v>35.11</v>
      </c>
      <c r="Q70" s="201">
        <v>3.23</v>
      </c>
      <c r="R70" s="201">
        <v>12.56</v>
      </c>
      <c r="S70" s="201">
        <v>7.82</v>
      </c>
      <c r="T70" s="201">
        <v>0</v>
      </c>
      <c r="U70" s="201">
        <v>22.17</v>
      </c>
      <c r="V70" s="201">
        <v>2.67</v>
      </c>
      <c r="W70" s="201">
        <v>13.75</v>
      </c>
      <c r="X70" s="201">
        <v>43.7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57.92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37.5</v>
      </c>
      <c r="AQ70" s="201">
        <v>26.71</v>
      </c>
      <c r="AR70" s="201">
        <v>24.2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4.83</v>
      </c>
      <c r="L71" s="201">
        <v>434.48</v>
      </c>
      <c r="M71" s="201">
        <v>15.55</v>
      </c>
      <c r="N71" s="201">
        <v>34.99</v>
      </c>
      <c r="O71" s="201">
        <v>0</v>
      </c>
      <c r="P71" s="201">
        <v>35.11</v>
      </c>
      <c r="Q71" s="201">
        <v>3.23</v>
      </c>
      <c r="R71" s="201">
        <v>12.56</v>
      </c>
      <c r="S71" s="201">
        <v>7.82</v>
      </c>
      <c r="T71" s="201">
        <v>0</v>
      </c>
      <c r="U71" s="201">
        <v>22.73</v>
      </c>
      <c r="V71" s="201">
        <v>2.67</v>
      </c>
      <c r="W71" s="201">
        <v>13.75</v>
      </c>
      <c r="X71" s="201">
        <v>43.7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57.92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37.5</v>
      </c>
      <c r="AQ71" s="201">
        <v>26.71</v>
      </c>
      <c r="AR71" s="201">
        <v>21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4.83</v>
      </c>
      <c r="L72" s="201">
        <v>444.14</v>
      </c>
      <c r="M72" s="201">
        <v>15.55</v>
      </c>
      <c r="N72" s="201">
        <v>34.99</v>
      </c>
      <c r="O72" s="201">
        <v>0</v>
      </c>
      <c r="P72" s="201">
        <v>35.11</v>
      </c>
      <c r="Q72" s="201">
        <v>3.23</v>
      </c>
      <c r="R72" s="201">
        <v>12.56</v>
      </c>
      <c r="S72" s="201">
        <v>7.82</v>
      </c>
      <c r="T72" s="201">
        <v>0</v>
      </c>
      <c r="U72" s="201">
        <v>23.13</v>
      </c>
      <c r="V72" s="201">
        <v>2.67</v>
      </c>
      <c r="W72" s="201">
        <v>13.75</v>
      </c>
      <c r="X72" s="201">
        <v>43.7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57.92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37.5</v>
      </c>
      <c r="AQ72" s="201">
        <v>26.71</v>
      </c>
      <c r="AR72" s="201">
        <v>13.95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4.83</v>
      </c>
      <c r="L73" s="201">
        <v>444.14</v>
      </c>
      <c r="M73" s="201">
        <v>15.55</v>
      </c>
      <c r="N73" s="201">
        <v>34.99</v>
      </c>
      <c r="O73" s="201">
        <v>0</v>
      </c>
      <c r="P73" s="201">
        <v>35.11</v>
      </c>
      <c r="Q73" s="201">
        <v>3.23</v>
      </c>
      <c r="R73" s="201">
        <v>12.56</v>
      </c>
      <c r="S73" s="201">
        <v>7.82</v>
      </c>
      <c r="T73" s="201">
        <v>0</v>
      </c>
      <c r="U73" s="201">
        <v>23.53</v>
      </c>
      <c r="V73" s="201">
        <v>2.67</v>
      </c>
      <c r="W73" s="201">
        <v>13.75</v>
      </c>
      <c r="X73" s="201">
        <v>43.7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57.92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37.5</v>
      </c>
      <c r="AQ73" s="201">
        <v>26.71</v>
      </c>
      <c r="AR73" s="201">
        <v>6.41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4.83</v>
      </c>
      <c r="L74" s="201">
        <v>444.14</v>
      </c>
      <c r="M74" s="201">
        <v>15.55</v>
      </c>
      <c r="N74" s="201">
        <v>34.99</v>
      </c>
      <c r="O74" s="201">
        <v>0</v>
      </c>
      <c r="P74" s="201">
        <v>35.11</v>
      </c>
      <c r="Q74" s="201">
        <v>3.23</v>
      </c>
      <c r="R74" s="201">
        <v>12.56</v>
      </c>
      <c r="S74" s="201">
        <v>7.82</v>
      </c>
      <c r="T74" s="201">
        <v>0</v>
      </c>
      <c r="U74" s="201">
        <v>23.93</v>
      </c>
      <c r="V74" s="201">
        <v>2.67</v>
      </c>
      <c r="W74" s="201">
        <v>13.75</v>
      </c>
      <c r="X74" s="201">
        <v>43.7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57.92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37.5</v>
      </c>
      <c r="AQ74" s="201">
        <v>26.71</v>
      </c>
      <c r="AR74" s="201">
        <v>2.12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4.83</v>
      </c>
      <c r="L75" s="201">
        <v>473.1</v>
      </c>
      <c r="M75" s="201">
        <v>15.55</v>
      </c>
      <c r="N75" s="201">
        <v>34.99</v>
      </c>
      <c r="O75" s="201">
        <v>0</v>
      </c>
      <c r="P75" s="201">
        <v>35.11</v>
      </c>
      <c r="Q75" s="201">
        <v>3.23</v>
      </c>
      <c r="R75" s="201">
        <v>12.56</v>
      </c>
      <c r="S75" s="201">
        <v>7.82</v>
      </c>
      <c r="T75" s="201">
        <v>0</v>
      </c>
      <c r="U75" s="201">
        <v>24.33</v>
      </c>
      <c r="V75" s="201">
        <v>2.67</v>
      </c>
      <c r="W75" s="201">
        <v>13.75</v>
      </c>
      <c r="X75" s="201">
        <v>43.7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57.92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37.5</v>
      </c>
      <c r="AQ75" s="201">
        <v>26.71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4.83</v>
      </c>
      <c r="L76" s="201">
        <v>511.72</v>
      </c>
      <c r="M76" s="201">
        <v>15.55</v>
      </c>
      <c r="N76" s="201">
        <v>34.99</v>
      </c>
      <c r="O76" s="201">
        <v>0</v>
      </c>
      <c r="P76" s="201">
        <v>35.11</v>
      </c>
      <c r="Q76" s="201">
        <v>3.23</v>
      </c>
      <c r="R76" s="201">
        <v>12.26</v>
      </c>
      <c r="S76" s="201">
        <v>7.82</v>
      </c>
      <c r="T76" s="201">
        <v>0</v>
      </c>
      <c r="U76" s="201">
        <v>24.74</v>
      </c>
      <c r="V76" s="201">
        <v>2.67</v>
      </c>
      <c r="W76" s="201">
        <v>13.75</v>
      </c>
      <c r="X76" s="201">
        <v>43.7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57.92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37.5</v>
      </c>
      <c r="AQ76" s="201">
        <v>26.71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8.99</v>
      </c>
      <c r="L77" s="201">
        <v>556.75</v>
      </c>
      <c r="M77" s="201">
        <v>15.55</v>
      </c>
      <c r="N77" s="201">
        <v>34.99</v>
      </c>
      <c r="O77" s="201">
        <v>0</v>
      </c>
      <c r="P77" s="201">
        <v>35.11</v>
      </c>
      <c r="Q77" s="201">
        <v>3.23</v>
      </c>
      <c r="R77" s="201">
        <v>12.56</v>
      </c>
      <c r="S77" s="201">
        <v>7.76</v>
      </c>
      <c r="T77" s="201">
        <v>0</v>
      </c>
      <c r="U77" s="201">
        <v>24.81</v>
      </c>
      <c r="V77" s="201">
        <v>2.67</v>
      </c>
      <c r="W77" s="201">
        <v>13.75</v>
      </c>
      <c r="X77" s="201">
        <v>43.7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37.5</v>
      </c>
      <c r="AQ77" s="201">
        <v>26.72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8.99</v>
      </c>
      <c r="L78" s="201">
        <v>558.54</v>
      </c>
      <c r="M78" s="201">
        <v>15.55</v>
      </c>
      <c r="N78" s="201">
        <v>34.99</v>
      </c>
      <c r="O78" s="201">
        <v>0</v>
      </c>
      <c r="P78" s="201">
        <v>35.11</v>
      </c>
      <c r="Q78" s="201">
        <v>3.23</v>
      </c>
      <c r="R78" s="201">
        <v>12.56</v>
      </c>
      <c r="S78" s="201">
        <v>7.82</v>
      </c>
      <c r="T78" s="201">
        <v>0</v>
      </c>
      <c r="U78" s="201">
        <v>24.81</v>
      </c>
      <c r="V78" s="201">
        <v>2.67</v>
      </c>
      <c r="W78" s="201">
        <v>13.75</v>
      </c>
      <c r="X78" s="201">
        <v>43.7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37.5</v>
      </c>
      <c r="AQ78" s="201">
        <v>26.72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8.99</v>
      </c>
      <c r="L79" s="201">
        <v>558.54</v>
      </c>
      <c r="M79" s="201">
        <v>15.55</v>
      </c>
      <c r="N79" s="201">
        <v>34.99</v>
      </c>
      <c r="O79" s="201">
        <v>0</v>
      </c>
      <c r="P79" s="201">
        <v>35.11</v>
      </c>
      <c r="Q79" s="201">
        <v>3.23</v>
      </c>
      <c r="R79" s="201">
        <v>12.56</v>
      </c>
      <c r="S79" s="201">
        <v>7.82</v>
      </c>
      <c r="T79" s="201">
        <v>0</v>
      </c>
      <c r="U79" s="201">
        <v>24.81</v>
      </c>
      <c r="V79" s="201">
        <v>2.67</v>
      </c>
      <c r="W79" s="201">
        <v>13.75</v>
      </c>
      <c r="X79" s="201">
        <v>43.7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37.5</v>
      </c>
      <c r="AQ79" s="201">
        <v>26.72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8.99</v>
      </c>
      <c r="L80" s="201">
        <v>558.54999999999995</v>
      </c>
      <c r="M80" s="201">
        <v>15.55</v>
      </c>
      <c r="N80" s="201">
        <v>34.99</v>
      </c>
      <c r="O80" s="201">
        <v>0</v>
      </c>
      <c r="P80" s="201">
        <v>35.11</v>
      </c>
      <c r="Q80" s="201">
        <v>3.23</v>
      </c>
      <c r="R80" s="201">
        <v>12.56</v>
      </c>
      <c r="S80" s="201">
        <v>7.82</v>
      </c>
      <c r="T80" s="201">
        <v>0</v>
      </c>
      <c r="U80" s="201">
        <v>24.81</v>
      </c>
      <c r="V80" s="201">
        <v>2.67</v>
      </c>
      <c r="W80" s="201">
        <v>13.75</v>
      </c>
      <c r="X80" s="201">
        <v>43.7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37.5</v>
      </c>
      <c r="AQ80" s="201">
        <v>26.72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8.99</v>
      </c>
      <c r="L81" s="201">
        <v>558.54999999999995</v>
      </c>
      <c r="M81" s="201">
        <v>15.55</v>
      </c>
      <c r="N81" s="201">
        <v>34.99</v>
      </c>
      <c r="O81" s="201">
        <v>0</v>
      </c>
      <c r="P81" s="201">
        <v>35.159999999999997</v>
      </c>
      <c r="Q81" s="201">
        <v>3.23</v>
      </c>
      <c r="R81" s="201">
        <v>12.56</v>
      </c>
      <c r="S81" s="201">
        <v>7.82</v>
      </c>
      <c r="T81" s="201">
        <v>0</v>
      </c>
      <c r="U81" s="201">
        <v>24.81</v>
      </c>
      <c r="V81" s="201">
        <v>2.67</v>
      </c>
      <c r="W81" s="201">
        <v>13.75</v>
      </c>
      <c r="X81" s="201">
        <v>43.7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37.5</v>
      </c>
      <c r="AQ81" s="201">
        <v>26.72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8.99</v>
      </c>
      <c r="L82" s="201">
        <v>558.54</v>
      </c>
      <c r="M82" s="201">
        <v>15.55</v>
      </c>
      <c r="N82" s="201">
        <v>34.99</v>
      </c>
      <c r="O82" s="201">
        <v>0</v>
      </c>
      <c r="P82" s="201">
        <v>35.159999999999997</v>
      </c>
      <c r="Q82" s="201">
        <v>3.23</v>
      </c>
      <c r="R82" s="201">
        <v>12.56</v>
      </c>
      <c r="S82" s="201">
        <v>7.82</v>
      </c>
      <c r="T82" s="201">
        <v>0</v>
      </c>
      <c r="U82" s="201">
        <v>24.81</v>
      </c>
      <c r="V82" s="201">
        <v>2.67</v>
      </c>
      <c r="W82" s="201">
        <v>13.75</v>
      </c>
      <c r="X82" s="201">
        <v>43.7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37.5</v>
      </c>
      <c r="AQ82" s="201">
        <v>26.72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8.99</v>
      </c>
      <c r="L83" s="201">
        <v>558.54</v>
      </c>
      <c r="M83" s="201">
        <v>17.45</v>
      </c>
      <c r="N83" s="201">
        <v>34.99</v>
      </c>
      <c r="O83" s="201">
        <v>0</v>
      </c>
      <c r="P83" s="201">
        <v>35.159999999999997</v>
      </c>
      <c r="Q83" s="201">
        <v>3.23</v>
      </c>
      <c r="R83" s="201">
        <v>12.56</v>
      </c>
      <c r="S83" s="201">
        <v>7.82</v>
      </c>
      <c r="T83" s="201">
        <v>0</v>
      </c>
      <c r="U83" s="201">
        <v>24.81</v>
      </c>
      <c r="V83" s="201">
        <v>2.67</v>
      </c>
      <c r="W83" s="201">
        <v>13.75</v>
      </c>
      <c r="X83" s="201">
        <v>43.7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37.5</v>
      </c>
      <c r="AQ83" s="201">
        <v>26.72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4.83</v>
      </c>
      <c r="L84" s="201">
        <v>482.76</v>
      </c>
      <c r="M84" s="201">
        <v>20.3</v>
      </c>
      <c r="N84" s="201">
        <v>34.99</v>
      </c>
      <c r="O84" s="201">
        <v>0</v>
      </c>
      <c r="P84" s="201">
        <v>35.159999999999997</v>
      </c>
      <c r="Q84" s="201">
        <v>3.23</v>
      </c>
      <c r="R84" s="201">
        <v>12.56</v>
      </c>
      <c r="S84" s="201">
        <v>7.82</v>
      </c>
      <c r="T84" s="201">
        <v>0</v>
      </c>
      <c r="U84" s="201">
        <v>24.81</v>
      </c>
      <c r="V84" s="201">
        <v>2.67</v>
      </c>
      <c r="W84" s="201">
        <v>13.75</v>
      </c>
      <c r="X84" s="201">
        <v>43.7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56.48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37.5</v>
      </c>
      <c r="AQ84" s="201">
        <v>26.72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4.83</v>
      </c>
      <c r="L85" s="201">
        <v>444.14</v>
      </c>
      <c r="M85" s="201">
        <v>21.47</v>
      </c>
      <c r="N85" s="201">
        <v>34.99</v>
      </c>
      <c r="O85" s="201">
        <v>0</v>
      </c>
      <c r="P85" s="201">
        <v>35.159999999999997</v>
      </c>
      <c r="Q85" s="201">
        <v>3.23</v>
      </c>
      <c r="R85" s="201">
        <v>12.56</v>
      </c>
      <c r="S85" s="201">
        <v>7.82</v>
      </c>
      <c r="T85" s="201">
        <v>0</v>
      </c>
      <c r="U85" s="201">
        <v>24.81</v>
      </c>
      <c r="V85" s="201">
        <v>2.67</v>
      </c>
      <c r="W85" s="201">
        <v>13.75</v>
      </c>
      <c r="X85" s="201">
        <v>43.7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56.48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37.5</v>
      </c>
      <c r="AQ85" s="201">
        <v>26.72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4.83</v>
      </c>
      <c r="L86" s="201">
        <v>420</v>
      </c>
      <c r="M86" s="201">
        <v>21.47</v>
      </c>
      <c r="N86" s="201">
        <v>34.99</v>
      </c>
      <c r="O86" s="201">
        <v>0</v>
      </c>
      <c r="P86" s="201">
        <v>35.159999999999997</v>
      </c>
      <c r="Q86" s="201">
        <v>3.23</v>
      </c>
      <c r="R86" s="201">
        <v>12.56</v>
      </c>
      <c r="S86" s="201">
        <v>7.82</v>
      </c>
      <c r="T86" s="201">
        <v>0</v>
      </c>
      <c r="U86" s="201">
        <v>24.81</v>
      </c>
      <c r="V86" s="201">
        <v>2.67</v>
      </c>
      <c r="W86" s="201">
        <v>13.75</v>
      </c>
      <c r="X86" s="201">
        <v>43.7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56.48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37.5</v>
      </c>
      <c r="AQ86" s="201">
        <v>26.72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4.83</v>
      </c>
      <c r="L87" s="201">
        <v>480.36</v>
      </c>
      <c r="M87" s="201">
        <v>21.47</v>
      </c>
      <c r="N87" s="201">
        <v>34.99</v>
      </c>
      <c r="O87" s="201">
        <v>0</v>
      </c>
      <c r="P87" s="201">
        <v>35.159999999999997</v>
      </c>
      <c r="Q87" s="201">
        <v>2.9</v>
      </c>
      <c r="R87" s="201">
        <v>6.76</v>
      </c>
      <c r="S87" s="201">
        <v>4.3499999999999996</v>
      </c>
      <c r="T87" s="201">
        <v>0</v>
      </c>
      <c r="U87" s="201">
        <v>24.81</v>
      </c>
      <c r="V87" s="201">
        <v>2.67</v>
      </c>
      <c r="W87" s="201">
        <v>13.75</v>
      </c>
      <c r="X87" s="201">
        <v>43.7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56.48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19.309999999999999</v>
      </c>
      <c r="AQ87" s="201">
        <v>7.72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4.83</v>
      </c>
      <c r="L88" s="201">
        <v>486.35</v>
      </c>
      <c r="M88" s="201">
        <v>21.47</v>
      </c>
      <c r="N88" s="201">
        <v>34.99</v>
      </c>
      <c r="O88" s="201">
        <v>0</v>
      </c>
      <c r="P88" s="201">
        <v>35.159999999999997</v>
      </c>
      <c r="Q88" s="201">
        <v>3.23</v>
      </c>
      <c r="R88" s="201">
        <v>12.56</v>
      </c>
      <c r="S88" s="201">
        <v>7.82</v>
      </c>
      <c r="T88" s="201">
        <v>0</v>
      </c>
      <c r="U88" s="201">
        <v>24.81</v>
      </c>
      <c r="V88" s="201">
        <v>2.67</v>
      </c>
      <c r="W88" s="201">
        <v>13.75</v>
      </c>
      <c r="X88" s="201">
        <v>43.7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56.48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37.5</v>
      </c>
      <c r="AQ88" s="201">
        <v>26.72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4.83</v>
      </c>
      <c r="L89" s="201">
        <v>378.87</v>
      </c>
      <c r="M89" s="201">
        <v>21.47</v>
      </c>
      <c r="N89" s="201">
        <v>34.99</v>
      </c>
      <c r="O89" s="201">
        <v>0</v>
      </c>
      <c r="P89" s="201">
        <v>35.159999999999997</v>
      </c>
      <c r="Q89" s="201">
        <v>3.23</v>
      </c>
      <c r="R89" s="201">
        <v>12.56</v>
      </c>
      <c r="S89" s="201">
        <v>7.82</v>
      </c>
      <c r="T89" s="201">
        <v>0</v>
      </c>
      <c r="U89" s="201">
        <v>24.81</v>
      </c>
      <c r="V89" s="201">
        <v>2.67</v>
      </c>
      <c r="W89" s="201">
        <v>13.75</v>
      </c>
      <c r="X89" s="201">
        <v>43.7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57.92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37.5</v>
      </c>
      <c r="AQ89" s="201">
        <v>26.72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4.83</v>
      </c>
      <c r="L90" s="201">
        <v>378.87</v>
      </c>
      <c r="M90" s="201">
        <v>21.47</v>
      </c>
      <c r="N90" s="201">
        <v>34.99</v>
      </c>
      <c r="O90" s="201">
        <v>0</v>
      </c>
      <c r="P90" s="201">
        <v>35.159999999999997</v>
      </c>
      <c r="Q90" s="201">
        <v>2.9</v>
      </c>
      <c r="R90" s="201">
        <v>6.76</v>
      </c>
      <c r="S90" s="201">
        <v>4.3499999999999996</v>
      </c>
      <c r="T90" s="201">
        <v>0</v>
      </c>
      <c r="U90" s="201">
        <v>24.81</v>
      </c>
      <c r="V90" s="201">
        <v>2.67</v>
      </c>
      <c r="W90" s="201">
        <v>13.75</v>
      </c>
      <c r="X90" s="201">
        <v>43.7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57.92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37.5</v>
      </c>
      <c r="AQ90" s="201">
        <v>7.72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5.26</v>
      </c>
      <c r="L91" s="201">
        <v>357.24</v>
      </c>
      <c r="M91" s="201">
        <v>23.36</v>
      </c>
      <c r="N91" s="201">
        <v>34.99</v>
      </c>
      <c r="O91" s="201">
        <v>0</v>
      </c>
      <c r="P91" s="201">
        <v>37.200000000000003</v>
      </c>
      <c r="Q91" s="201">
        <v>3.23</v>
      </c>
      <c r="R91" s="201">
        <v>12.13</v>
      </c>
      <c r="S91" s="201">
        <v>7.66</v>
      </c>
      <c r="T91" s="201">
        <v>0</v>
      </c>
      <c r="U91" s="201">
        <v>24.81</v>
      </c>
      <c r="V91" s="201">
        <v>2.67</v>
      </c>
      <c r="W91" s="201">
        <v>13.75</v>
      </c>
      <c r="X91" s="201">
        <v>43.7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57.92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37.5</v>
      </c>
      <c r="AQ91" s="201">
        <v>26.72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4.83</v>
      </c>
      <c r="L92" s="201">
        <v>337.93</v>
      </c>
      <c r="M92" s="201">
        <v>24.44</v>
      </c>
      <c r="N92" s="201">
        <v>34.99</v>
      </c>
      <c r="O92" s="201">
        <v>0</v>
      </c>
      <c r="P92" s="201">
        <v>37.200000000000003</v>
      </c>
      <c r="Q92" s="201">
        <v>3.23</v>
      </c>
      <c r="R92" s="201">
        <v>12.56</v>
      </c>
      <c r="S92" s="201">
        <v>7.82</v>
      </c>
      <c r="T92" s="201">
        <v>0</v>
      </c>
      <c r="U92" s="201">
        <v>24.81</v>
      </c>
      <c r="V92" s="201">
        <v>2.67</v>
      </c>
      <c r="W92" s="201">
        <v>13.75</v>
      </c>
      <c r="X92" s="201">
        <v>43.7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57.92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37.5</v>
      </c>
      <c r="AQ92" s="201">
        <v>26.72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4.83</v>
      </c>
      <c r="L93" s="201">
        <v>337.93</v>
      </c>
      <c r="M93" s="201">
        <v>24.44</v>
      </c>
      <c r="N93" s="201">
        <v>34.99</v>
      </c>
      <c r="O93" s="201">
        <v>0</v>
      </c>
      <c r="P93" s="201">
        <v>37.200000000000003</v>
      </c>
      <c r="Q93" s="201">
        <v>3.23</v>
      </c>
      <c r="R93" s="201">
        <v>12.68</v>
      </c>
      <c r="S93" s="201">
        <v>7.87</v>
      </c>
      <c r="T93" s="201">
        <v>0</v>
      </c>
      <c r="U93" s="201">
        <v>24.81</v>
      </c>
      <c r="V93" s="201">
        <v>2.67</v>
      </c>
      <c r="W93" s="201">
        <v>13.75</v>
      </c>
      <c r="X93" s="201">
        <v>43.7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57.92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37.840000000000003</v>
      </c>
      <c r="AQ93" s="201">
        <v>26.95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4.8099999999999996</v>
      </c>
      <c r="L94" s="201">
        <v>318.62</v>
      </c>
      <c r="M94" s="201">
        <v>24.44</v>
      </c>
      <c r="N94" s="201">
        <v>34.99</v>
      </c>
      <c r="O94" s="201">
        <v>0</v>
      </c>
      <c r="P94" s="201">
        <v>37.200000000000003</v>
      </c>
      <c r="Q94" s="201">
        <v>3.23</v>
      </c>
      <c r="R94" s="201">
        <v>12.56</v>
      </c>
      <c r="S94" s="201">
        <v>7.82</v>
      </c>
      <c r="T94" s="201">
        <v>0</v>
      </c>
      <c r="U94" s="201">
        <v>24.81</v>
      </c>
      <c r="V94" s="201">
        <v>2.67</v>
      </c>
      <c r="W94" s="201">
        <v>13.75</v>
      </c>
      <c r="X94" s="201">
        <v>43.7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57.92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37.840000000000003</v>
      </c>
      <c r="AQ94" s="201">
        <v>26.95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4.83</v>
      </c>
      <c r="L95" s="201">
        <v>313.79000000000002</v>
      </c>
      <c r="M95" s="201">
        <v>26.29</v>
      </c>
      <c r="N95" s="201">
        <v>34.99</v>
      </c>
      <c r="O95" s="201">
        <v>0</v>
      </c>
      <c r="P95" s="201">
        <v>37.200000000000003</v>
      </c>
      <c r="Q95" s="201">
        <v>3.23</v>
      </c>
      <c r="R95" s="201">
        <v>12.56</v>
      </c>
      <c r="S95" s="201">
        <v>7.82</v>
      </c>
      <c r="T95" s="201">
        <v>0</v>
      </c>
      <c r="U95" s="201">
        <v>24.81</v>
      </c>
      <c r="V95" s="201">
        <v>2.67</v>
      </c>
      <c r="W95" s="201">
        <v>13.75</v>
      </c>
      <c r="X95" s="201">
        <v>43.7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57.92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37.5</v>
      </c>
      <c r="AQ95" s="201">
        <v>26.71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4.83</v>
      </c>
      <c r="L96" s="201">
        <v>284.83</v>
      </c>
      <c r="M96" s="201">
        <v>27.26</v>
      </c>
      <c r="N96" s="201">
        <v>34.99</v>
      </c>
      <c r="O96" s="201">
        <v>0</v>
      </c>
      <c r="P96" s="201">
        <v>37.200000000000003</v>
      </c>
      <c r="Q96" s="201">
        <v>3.23</v>
      </c>
      <c r="R96" s="201">
        <v>12.56</v>
      </c>
      <c r="S96" s="201">
        <v>7.82</v>
      </c>
      <c r="T96" s="201">
        <v>0</v>
      </c>
      <c r="U96" s="201">
        <v>24.81</v>
      </c>
      <c r="V96" s="201">
        <v>2.67</v>
      </c>
      <c r="W96" s="201">
        <v>13.75</v>
      </c>
      <c r="X96" s="201">
        <v>43.7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57.92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37.5</v>
      </c>
      <c r="AQ96" s="201">
        <v>26.71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4.83</v>
      </c>
      <c r="L97" s="201">
        <v>275.17</v>
      </c>
      <c r="M97" s="201">
        <v>27.26</v>
      </c>
      <c r="N97" s="201">
        <v>34.99</v>
      </c>
      <c r="O97" s="201">
        <v>0</v>
      </c>
      <c r="P97" s="201">
        <v>37.200000000000003</v>
      </c>
      <c r="Q97" s="201">
        <v>3.23</v>
      </c>
      <c r="R97" s="201">
        <v>12.56</v>
      </c>
      <c r="S97" s="201">
        <v>7.82</v>
      </c>
      <c r="T97" s="201">
        <v>0</v>
      </c>
      <c r="U97" s="201">
        <v>24.81</v>
      </c>
      <c r="V97" s="201">
        <v>2.67</v>
      </c>
      <c r="W97" s="201">
        <v>13.75</v>
      </c>
      <c r="X97" s="201">
        <v>43.7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57.92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37.5</v>
      </c>
      <c r="AQ97" s="201">
        <v>26.71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4.83</v>
      </c>
      <c r="L98" s="201">
        <v>265.52</v>
      </c>
      <c r="M98" s="201">
        <v>27.26</v>
      </c>
      <c r="N98" s="201">
        <v>34.99</v>
      </c>
      <c r="O98" s="201">
        <v>0</v>
      </c>
      <c r="P98" s="201">
        <v>37.200000000000003</v>
      </c>
      <c r="Q98" s="201">
        <v>3.23</v>
      </c>
      <c r="R98" s="201">
        <v>12.56</v>
      </c>
      <c r="S98" s="201">
        <v>7.82</v>
      </c>
      <c r="T98" s="201">
        <v>0</v>
      </c>
      <c r="U98" s="201">
        <v>24.81</v>
      </c>
      <c r="V98" s="201">
        <v>2.67</v>
      </c>
      <c r="W98" s="201">
        <v>13.75</v>
      </c>
      <c r="X98" s="201">
        <v>43.7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57.92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37.5</v>
      </c>
      <c r="AQ98" s="201">
        <v>26.71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0.12312749999999996</v>
      </c>
      <c r="L99">
        <f t="shared" si="0"/>
        <v>9.260860000000001</v>
      </c>
      <c r="M99">
        <f t="shared" si="0"/>
        <v>0.49165499999999945</v>
      </c>
      <c r="N99">
        <f t="shared" si="0"/>
        <v>0.83975999999999806</v>
      </c>
      <c r="O99">
        <f t="shared" si="0"/>
        <v>0</v>
      </c>
      <c r="P99">
        <f t="shared" si="0"/>
        <v>0.86028999999999933</v>
      </c>
      <c r="Q99">
        <f t="shared" si="0"/>
        <v>7.4892499999999973E-2</v>
      </c>
      <c r="R99">
        <f t="shared" si="0"/>
        <v>0.27084749999999941</v>
      </c>
      <c r="S99">
        <f t="shared" si="0"/>
        <v>0.16408750000000014</v>
      </c>
      <c r="T99">
        <f t="shared" si="0"/>
        <v>0</v>
      </c>
      <c r="U99">
        <f t="shared" si="0"/>
        <v>0.52398499999999992</v>
      </c>
      <c r="V99">
        <f t="shared" si="0"/>
        <v>6.6969999999999946E-2</v>
      </c>
      <c r="W99">
        <f t="shared" si="0"/>
        <v>0.33</v>
      </c>
      <c r="X99">
        <f t="shared" si="0"/>
        <v>1.0487999999999982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1.3918724999999996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0.87292250000000038</v>
      </c>
      <c r="AQ99">
        <f t="shared" si="0"/>
        <v>0.5368325000000006</v>
      </c>
      <c r="AR99">
        <f t="shared" si="0"/>
        <v>0.25082500000000019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23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23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23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23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23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23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23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23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23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23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23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23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23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23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23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23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0.55200000000000005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270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270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270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270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270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270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270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270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270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270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270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270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270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270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270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6.48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18.77</v>
      </c>
      <c r="E3" s="201">
        <v>0</v>
      </c>
      <c r="F3" s="201">
        <v>0</v>
      </c>
      <c r="G3" s="201">
        <v>30.72</v>
      </c>
      <c r="H3" s="201">
        <v>0</v>
      </c>
      <c r="I3" s="201">
        <v>0</v>
      </c>
      <c r="J3" s="201">
        <v>39.47</v>
      </c>
      <c r="K3" s="201">
        <v>240.92</v>
      </c>
      <c r="L3" s="201">
        <v>0.34</v>
      </c>
      <c r="M3" s="201">
        <v>2.2000000000000002</v>
      </c>
      <c r="N3" s="201">
        <v>1.79</v>
      </c>
      <c r="O3" s="201">
        <v>2.5299999999999998</v>
      </c>
      <c r="P3" s="201">
        <v>0.86</v>
      </c>
      <c r="Q3" s="201">
        <v>0.16</v>
      </c>
      <c r="R3" s="201">
        <v>0.64</v>
      </c>
      <c r="S3" s="201">
        <v>1.19</v>
      </c>
      <c r="T3" s="201">
        <v>0</v>
      </c>
      <c r="U3" s="201">
        <v>1.79</v>
      </c>
      <c r="V3" s="201">
        <v>0.15</v>
      </c>
      <c r="W3" s="201">
        <v>0.7</v>
      </c>
      <c r="X3" s="201">
        <v>2.2400000000000002</v>
      </c>
      <c r="Y3" s="201">
        <v>0</v>
      </c>
      <c r="Z3" s="201">
        <v>2.11</v>
      </c>
      <c r="AA3" s="201">
        <v>1.37</v>
      </c>
      <c r="AB3" s="201">
        <v>0</v>
      </c>
      <c r="AC3" s="201">
        <v>16.61</v>
      </c>
      <c r="AD3" s="201">
        <v>20.77</v>
      </c>
      <c r="AE3" s="201">
        <v>0</v>
      </c>
      <c r="AF3" s="201">
        <v>0</v>
      </c>
      <c r="AG3" s="201">
        <v>76.38</v>
      </c>
      <c r="AH3" s="201">
        <v>0</v>
      </c>
      <c r="AI3" s="201">
        <v>8.49</v>
      </c>
      <c r="AJ3" s="201">
        <v>0</v>
      </c>
      <c r="AK3" s="201">
        <v>16.72</v>
      </c>
      <c r="AL3" s="201">
        <v>0</v>
      </c>
      <c r="AM3" s="201">
        <v>0</v>
      </c>
      <c r="AN3" s="201">
        <v>0</v>
      </c>
      <c r="AO3" s="201">
        <v>392.99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18.77</v>
      </c>
      <c r="E4" s="201">
        <v>0</v>
      </c>
      <c r="F4" s="201">
        <v>0</v>
      </c>
      <c r="G4" s="201">
        <v>30.72</v>
      </c>
      <c r="H4" s="201">
        <v>0</v>
      </c>
      <c r="I4" s="201">
        <v>0</v>
      </c>
      <c r="J4" s="201">
        <v>39.47</v>
      </c>
      <c r="K4" s="201">
        <v>207.59</v>
      </c>
      <c r="L4" s="201">
        <v>0.34</v>
      </c>
      <c r="M4" s="201">
        <v>2.2000000000000002</v>
      </c>
      <c r="N4" s="201">
        <v>1.79</v>
      </c>
      <c r="O4" s="201">
        <v>2.5299999999999998</v>
      </c>
      <c r="P4" s="201">
        <v>0.86</v>
      </c>
      <c r="Q4" s="201">
        <v>0.16</v>
      </c>
      <c r="R4" s="201">
        <v>0.64</v>
      </c>
      <c r="S4" s="201">
        <v>0.4</v>
      </c>
      <c r="T4" s="201">
        <v>0</v>
      </c>
      <c r="U4" s="201">
        <v>1.79</v>
      </c>
      <c r="V4" s="201">
        <v>0.15</v>
      </c>
      <c r="W4" s="201">
        <v>0.7</v>
      </c>
      <c r="X4" s="201">
        <v>2.2400000000000002</v>
      </c>
      <c r="Y4" s="201">
        <v>0</v>
      </c>
      <c r="Z4" s="201">
        <v>2.11</v>
      </c>
      <c r="AA4" s="201">
        <v>1.37</v>
      </c>
      <c r="AB4" s="201">
        <v>0</v>
      </c>
      <c r="AC4" s="201">
        <v>16.61</v>
      </c>
      <c r="AD4" s="201">
        <v>20.77</v>
      </c>
      <c r="AE4" s="201">
        <v>0</v>
      </c>
      <c r="AF4" s="201">
        <v>0</v>
      </c>
      <c r="AG4" s="201">
        <v>76.38</v>
      </c>
      <c r="AH4" s="201">
        <v>0</v>
      </c>
      <c r="AI4" s="201">
        <v>8.49</v>
      </c>
      <c r="AJ4" s="201">
        <v>0</v>
      </c>
      <c r="AK4" s="201">
        <v>16.72</v>
      </c>
      <c r="AL4" s="201">
        <v>0</v>
      </c>
      <c r="AM4" s="201">
        <v>0</v>
      </c>
      <c r="AN4" s="201">
        <v>0</v>
      </c>
      <c r="AO4" s="201">
        <v>392.99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18.77</v>
      </c>
      <c r="E5" s="201">
        <v>0</v>
      </c>
      <c r="F5" s="201">
        <v>0</v>
      </c>
      <c r="G5" s="201">
        <v>30.72</v>
      </c>
      <c r="H5" s="201">
        <v>0</v>
      </c>
      <c r="I5" s="201">
        <v>0</v>
      </c>
      <c r="J5" s="201">
        <v>39.47</v>
      </c>
      <c r="K5" s="201">
        <v>217.25</v>
      </c>
      <c r="L5" s="201">
        <v>0.34</v>
      </c>
      <c r="M5" s="201">
        <v>2.2000000000000002</v>
      </c>
      <c r="N5" s="201">
        <v>1.79</v>
      </c>
      <c r="O5" s="201">
        <v>2.5299999999999998</v>
      </c>
      <c r="P5" s="201">
        <v>0.86</v>
      </c>
      <c r="Q5" s="201">
        <v>0.16</v>
      </c>
      <c r="R5" s="201">
        <v>0.64</v>
      </c>
      <c r="S5" s="201">
        <v>0.4</v>
      </c>
      <c r="T5" s="201">
        <v>0</v>
      </c>
      <c r="U5" s="201">
        <v>1.79</v>
      </c>
      <c r="V5" s="201">
        <v>0.15</v>
      </c>
      <c r="W5" s="201">
        <v>0.7</v>
      </c>
      <c r="X5" s="201">
        <v>2.2400000000000002</v>
      </c>
      <c r="Y5" s="201">
        <v>0</v>
      </c>
      <c r="Z5" s="201">
        <v>2.11</v>
      </c>
      <c r="AA5" s="201">
        <v>1.37</v>
      </c>
      <c r="AB5" s="201">
        <v>0</v>
      </c>
      <c r="AC5" s="201">
        <v>16.61</v>
      </c>
      <c r="AD5" s="201">
        <v>20.77</v>
      </c>
      <c r="AE5" s="201">
        <v>0</v>
      </c>
      <c r="AF5" s="201">
        <v>0</v>
      </c>
      <c r="AG5" s="201">
        <v>76.38</v>
      </c>
      <c r="AH5" s="201">
        <v>0</v>
      </c>
      <c r="AI5" s="201">
        <v>8.49</v>
      </c>
      <c r="AJ5" s="201">
        <v>0</v>
      </c>
      <c r="AK5" s="201">
        <v>16.72</v>
      </c>
      <c r="AL5" s="201">
        <v>0</v>
      </c>
      <c r="AM5" s="201">
        <v>0</v>
      </c>
      <c r="AN5" s="201">
        <v>0</v>
      </c>
      <c r="AO5" s="201">
        <v>392.99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18.77</v>
      </c>
      <c r="E6" s="201">
        <v>0</v>
      </c>
      <c r="F6" s="201">
        <v>0</v>
      </c>
      <c r="G6" s="201">
        <v>30.72</v>
      </c>
      <c r="H6" s="201">
        <v>0</v>
      </c>
      <c r="I6" s="201">
        <v>0</v>
      </c>
      <c r="J6" s="201">
        <v>39.47</v>
      </c>
      <c r="K6" s="201">
        <v>236.56</v>
      </c>
      <c r="L6" s="201">
        <v>0.34</v>
      </c>
      <c r="M6" s="201">
        <v>2.2000000000000002</v>
      </c>
      <c r="N6" s="201">
        <v>1.79</v>
      </c>
      <c r="O6" s="201">
        <v>2.5299999999999998</v>
      </c>
      <c r="P6" s="201">
        <v>0.86</v>
      </c>
      <c r="Q6" s="201">
        <v>0.16</v>
      </c>
      <c r="R6" s="201">
        <v>0.64</v>
      </c>
      <c r="S6" s="201">
        <v>0.4</v>
      </c>
      <c r="T6" s="201">
        <v>0</v>
      </c>
      <c r="U6" s="201">
        <v>1.79</v>
      </c>
      <c r="V6" s="201">
        <v>0.15</v>
      </c>
      <c r="W6" s="201">
        <v>0.7</v>
      </c>
      <c r="X6" s="201">
        <v>2.2400000000000002</v>
      </c>
      <c r="Y6" s="201">
        <v>0</v>
      </c>
      <c r="Z6" s="201">
        <v>2.11</v>
      </c>
      <c r="AA6" s="201">
        <v>1.37</v>
      </c>
      <c r="AB6" s="201">
        <v>0</v>
      </c>
      <c r="AC6" s="201">
        <v>16.61</v>
      </c>
      <c r="AD6" s="201">
        <v>20.77</v>
      </c>
      <c r="AE6" s="201">
        <v>0</v>
      </c>
      <c r="AF6" s="201">
        <v>0</v>
      </c>
      <c r="AG6" s="201">
        <v>76.38</v>
      </c>
      <c r="AH6" s="201">
        <v>0</v>
      </c>
      <c r="AI6" s="201">
        <v>8.49</v>
      </c>
      <c r="AJ6" s="201">
        <v>0</v>
      </c>
      <c r="AK6" s="201">
        <v>16.72</v>
      </c>
      <c r="AL6" s="201">
        <v>0</v>
      </c>
      <c r="AM6" s="201">
        <v>0</v>
      </c>
      <c r="AN6" s="201">
        <v>0</v>
      </c>
      <c r="AO6" s="201">
        <v>392.99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18.77</v>
      </c>
      <c r="E7" s="201">
        <v>0</v>
      </c>
      <c r="F7" s="201">
        <v>0</v>
      </c>
      <c r="G7" s="201">
        <v>30.72</v>
      </c>
      <c r="H7" s="201">
        <v>0</v>
      </c>
      <c r="I7" s="201">
        <v>0</v>
      </c>
      <c r="J7" s="201">
        <v>39.47</v>
      </c>
      <c r="K7" s="201">
        <v>236.56</v>
      </c>
      <c r="L7" s="201">
        <v>4.4000000000000004</v>
      </c>
      <c r="M7" s="201">
        <v>2.2000000000000002</v>
      </c>
      <c r="N7" s="201">
        <v>1.79</v>
      </c>
      <c r="O7" s="201">
        <v>2.5299999999999998</v>
      </c>
      <c r="P7" s="201">
        <v>0.86</v>
      </c>
      <c r="Q7" s="201">
        <v>2.15</v>
      </c>
      <c r="R7" s="201">
        <v>0.64</v>
      </c>
      <c r="S7" s="201">
        <v>5.3</v>
      </c>
      <c r="T7" s="201">
        <v>0</v>
      </c>
      <c r="U7" s="201">
        <v>1.79</v>
      </c>
      <c r="V7" s="201">
        <v>0.15</v>
      </c>
      <c r="W7" s="201">
        <v>0.7</v>
      </c>
      <c r="X7" s="201">
        <v>2.2400000000000002</v>
      </c>
      <c r="Y7" s="201">
        <v>0</v>
      </c>
      <c r="Z7" s="201">
        <v>2.11</v>
      </c>
      <c r="AA7" s="201">
        <v>25.14</v>
      </c>
      <c r="AB7" s="201">
        <v>0</v>
      </c>
      <c r="AC7" s="201">
        <v>16.61</v>
      </c>
      <c r="AD7" s="201">
        <v>20.77</v>
      </c>
      <c r="AE7" s="201">
        <v>0</v>
      </c>
      <c r="AF7" s="201">
        <v>0</v>
      </c>
      <c r="AG7" s="201">
        <v>76.38</v>
      </c>
      <c r="AH7" s="201">
        <v>0</v>
      </c>
      <c r="AI7" s="201">
        <v>8.49</v>
      </c>
      <c r="AJ7" s="201">
        <v>0</v>
      </c>
      <c r="AK7" s="201">
        <v>16.72</v>
      </c>
      <c r="AL7" s="201">
        <v>0</v>
      </c>
      <c r="AM7" s="201">
        <v>0</v>
      </c>
      <c r="AN7" s="201">
        <v>0</v>
      </c>
      <c r="AO7" s="201">
        <v>392.99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18.77</v>
      </c>
      <c r="E8" s="201">
        <v>0</v>
      </c>
      <c r="F8" s="201">
        <v>0</v>
      </c>
      <c r="G8" s="201">
        <v>30.72</v>
      </c>
      <c r="H8" s="201">
        <v>0</v>
      </c>
      <c r="I8" s="201">
        <v>0</v>
      </c>
      <c r="J8" s="201">
        <v>39.47</v>
      </c>
      <c r="K8" s="201">
        <v>236.56</v>
      </c>
      <c r="L8" s="201">
        <v>4.4000000000000004</v>
      </c>
      <c r="M8" s="201">
        <v>2.2000000000000002</v>
      </c>
      <c r="N8" s="201">
        <v>1.79</v>
      </c>
      <c r="O8" s="201">
        <v>2.5299999999999998</v>
      </c>
      <c r="P8" s="201">
        <v>0.86</v>
      </c>
      <c r="Q8" s="201">
        <v>2.1800000000000002</v>
      </c>
      <c r="R8" s="201">
        <v>0.64</v>
      </c>
      <c r="S8" s="201">
        <v>5.41</v>
      </c>
      <c r="T8" s="201">
        <v>0</v>
      </c>
      <c r="U8" s="201">
        <v>1.79</v>
      </c>
      <c r="V8" s="201">
        <v>0.15</v>
      </c>
      <c r="W8" s="201">
        <v>0.7</v>
      </c>
      <c r="X8" s="201">
        <v>2.2400000000000002</v>
      </c>
      <c r="Y8" s="201">
        <v>0</v>
      </c>
      <c r="Z8" s="201">
        <v>2.11</v>
      </c>
      <c r="AA8" s="201">
        <v>25.14</v>
      </c>
      <c r="AB8" s="201">
        <v>0</v>
      </c>
      <c r="AC8" s="201">
        <v>16.61</v>
      </c>
      <c r="AD8" s="201">
        <v>20.77</v>
      </c>
      <c r="AE8" s="201">
        <v>0</v>
      </c>
      <c r="AF8" s="201">
        <v>0</v>
      </c>
      <c r="AG8" s="201">
        <v>76.38</v>
      </c>
      <c r="AH8" s="201">
        <v>0</v>
      </c>
      <c r="AI8" s="201">
        <v>8.49</v>
      </c>
      <c r="AJ8" s="201">
        <v>0</v>
      </c>
      <c r="AK8" s="201">
        <v>16.72</v>
      </c>
      <c r="AL8" s="201">
        <v>0</v>
      </c>
      <c r="AM8" s="201">
        <v>0</v>
      </c>
      <c r="AN8" s="201">
        <v>0</v>
      </c>
      <c r="AO8" s="201">
        <v>392.99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18.77</v>
      </c>
      <c r="E9" s="201">
        <v>0</v>
      </c>
      <c r="F9" s="201">
        <v>0</v>
      </c>
      <c r="G9" s="201">
        <v>30.72</v>
      </c>
      <c r="H9" s="201">
        <v>0</v>
      </c>
      <c r="I9" s="201">
        <v>0</v>
      </c>
      <c r="J9" s="201">
        <v>39.47</v>
      </c>
      <c r="K9" s="201">
        <v>236.56</v>
      </c>
      <c r="L9" s="201">
        <v>4.4000000000000004</v>
      </c>
      <c r="M9" s="201">
        <v>2.2000000000000002</v>
      </c>
      <c r="N9" s="201">
        <v>1.79</v>
      </c>
      <c r="O9" s="201">
        <v>2.5299999999999998</v>
      </c>
      <c r="P9" s="201">
        <v>0.86</v>
      </c>
      <c r="Q9" s="201">
        <v>2.1800000000000002</v>
      </c>
      <c r="R9" s="201">
        <v>8.83</v>
      </c>
      <c r="S9" s="201">
        <v>5.41</v>
      </c>
      <c r="T9" s="201">
        <v>0</v>
      </c>
      <c r="U9" s="201">
        <v>1.79</v>
      </c>
      <c r="V9" s="201">
        <v>0.15</v>
      </c>
      <c r="W9" s="201">
        <v>0.7</v>
      </c>
      <c r="X9" s="201">
        <v>2.2400000000000002</v>
      </c>
      <c r="Y9" s="201">
        <v>0</v>
      </c>
      <c r="Z9" s="201">
        <v>2.11</v>
      </c>
      <c r="AA9" s="201">
        <v>25.14</v>
      </c>
      <c r="AB9" s="201">
        <v>0</v>
      </c>
      <c r="AC9" s="201">
        <v>16.61</v>
      </c>
      <c r="AD9" s="201">
        <v>20.77</v>
      </c>
      <c r="AE9" s="201">
        <v>0</v>
      </c>
      <c r="AF9" s="201">
        <v>0</v>
      </c>
      <c r="AG9" s="201">
        <v>76.38</v>
      </c>
      <c r="AH9" s="201">
        <v>0</v>
      </c>
      <c r="AI9" s="201">
        <v>8.49</v>
      </c>
      <c r="AJ9" s="201">
        <v>0</v>
      </c>
      <c r="AK9" s="201">
        <v>16.72</v>
      </c>
      <c r="AL9" s="201">
        <v>0</v>
      </c>
      <c r="AM9" s="201">
        <v>0</v>
      </c>
      <c r="AN9" s="201">
        <v>0</v>
      </c>
      <c r="AO9" s="201">
        <v>392.99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18.77</v>
      </c>
      <c r="E10" s="201">
        <v>0</v>
      </c>
      <c r="F10" s="201">
        <v>0</v>
      </c>
      <c r="G10" s="201">
        <v>30.72</v>
      </c>
      <c r="H10" s="201">
        <v>0</v>
      </c>
      <c r="I10" s="201">
        <v>0</v>
      </c>
      <c r="J10" s="201">
        <v>39.47</v>
      </c>
      <c r="K10" s="201">
        <v>236.56</v>
      </c>
      <c r="L10" s="201">
        <v>4.4000000000000004</v>
      </c>
      <c r="M10" s="201">
        <v>2.2000000000000002</v>
      </c>
      <c r="N10" s="201">
        <v>1.79</v>
      </c>
      <c r="O10" s="201">
        <v>2.5299999999999998</v>
      </c>
      <c r="P10" s="201">
        <v>0.86</v>
      </c>
      <c r="Q10" s="201">
        <v>2.1800000000000002</v>
      </c>
      <c r="R10" s="201">
        <v>8.83</v>
      </c>
      <c r="S10" s="201">
        <v>5.41</v>
      </c>
      <c r="T10" s="201">
        <v>0</v>
      </c>
      <c r="U10" s="201">
        <v>1.79</v>
      </c>
      <c r="V10" s="201">
        <v>0.15</v>
      </c>
      <c r="W10" s="201">
        <v>0.7</v>
      </c>
      <c r="X10" s="201">
        <v>2.2400000000000002</v>
      </c>
      <c r="Y10" s="201">
        <v>0</v>
      </c>
      <c r="Z10" s="201">
        <v>2.11</v>
      </c>
      <c r="AA10" s="201">
        <v>25.14</v>
      </c>
      <c r="AB10" s="201">
        <v>0</v>
      </c>
      <c r="AC10" s="201">
        <v>16.61</v>
      </c>
      <c r="AD10" s="201">
        <v>20.77</v>
      </c>
      <c r="AE10" s="201">
        <v>0</v>
      </c>
      <c r="AF10" s="201">
        <v>0</v>
      </c>
      <c r="AG10" s="201">
        <v>76.38</v>
      </c>
      <c r="AH10" s="201">
        <v>0</v>
      </c>
      <c r="AI10" s="201">
        <v>8.49</v>
      </c>
      <c r="AJ10" s="201">
        <v>0</v>
      </c>
      <c r="AK10" s="201">
        <v>16.72</v>
      </c>
      <c r="AL10" s="201">
        <v>0</v>
      </c>
      <c r="AM10" s="201">
        <v>0</v>
      </c>
      <c r="AN10" s="201">
        <v>0</v>
      </c>
      <c r="AO10" s="201">
        <v>392.99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18.96</v>
      </c>
      <c r="E11" s="201">
        <v>0</v>
      </c>
      <c r="F11" s="201">
        <v>0</v>
      </c>
      <c r="G11" s="201">
        <v>30.72</v>
      </c>
      <c r="H11" s="201">
        <v>0</v>
      </c>
      <c r="I11" s="201">
        <v>0</v>
      </c>
      <c r="J11" s="201">
        <v>39.47</v>
      </c>
      <c r="K11" s="201">
        <v>236.56</v>
      </c>
      <c r="L11" s="201">
        <v>4.4000000000000004</v>
      </c>
      <c r="M11" s="201">
        <v>2.2000000000000002</v>
      </c>
      <c r="N11" s="201">
        <v>1.79</v>
      </c>
      <c r="O11" s="201">
        <v>2.5299999999999998</v>
      </c>
      <c r="P11" s="201">
        <v>0.86</v>
      </c>
      <c r="Q11" s="201">
        <v>2.1800000000000002</v>
      </c>
      <c r="R11" s="201">
        <v>8.83</v>
      </c>
      <c r="S11" s="201">
        <v>5.41</v>
      </c>
      <c r="T11" s="201">
        <v>0</v>
      </c>
      <c r="U11" s="201">
        <v>1.79</v>
      </c>
      <c r="V11" s="201">
        <v>2.0299999999999998</v>
      </c>
      <c r="W11" s="201">
        <v>0.7</v>
      </c>
      <c r="X11" s="201">
        <v>2.2400000000000002</v>
      </c>
      <c r="Y11" s="201">
        <v>0</v>
      </c>
      <c r="Z11" s="201">
        <v>32.15</v>
      </c>
      <c r="AA11" s="201">
        <v>25.14</v>
      </c>
      <c r="AB11" s="201">
        <v>0</v>
      </c>
      <c r="AC11" s="201">
        <v>16.61</v>
      </c>
      <c r="AD11" s="201">
        <v>20.77</v>
      </c>
      <c r="AE11" s="201">
        <v>0</v>
      </c>
      <c r="AF11" s="201">
        <v>0</v>
      </c>
      <c r="AG11" s="201">
        <v>76.38</v>
      </c>
      <c r="AH11" s="201">
        <v>0</v>
      </c>
      <c r="AI11" s="201">
        <v>8.49</v>
      </c>
      <c r="AJ11" s="201">
        <v>0</v>
      </c>
      <c r="AK11" s="201">
        <v>16.72</v>
      </c>
      <c r="AL11" s="201">
        <v>0</v>
      </c>
      <c r="AM11" s="201">
        <v>0</v>
      </c>
      <c r="AN11" s="201">
        <v>0</v>
      </c>
      <c r="AO11" s="201">
        <v>392.99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18.96</v>
      </c>
      <c r="E12" s="201">
        <v>0</v>
      </c>
      <c r="F12" s="201">
        <v>0</v>
      </c>
      <c r="G12" s="201">
        <v>30.72</v>
      </c>
      <c r="H12" s="201">
        <v>0</v>
      </c>
      <c r="I12" s="201">
        <v>0</v>
      </c>
      <c r="J12" s="201">
        <v>39.47</v>
      </c>
      <c r="K12" s="201">
        <v>236.56</v>
      </c>
      <c r="L12" s="201">
        <v>4.4000000000000004</v>
      </c>
      <c r="M12" s="201">
        <v>2.2000000000000002</v>
      </c>
      <c r="N12" s="201">
        <v>1.79</v>
      </c>
      <c r="O12" s="201">
        <v>2.5299999999999998</v>
      </c>
      <c r="P12" s="201">
        <v>0.86</v>
      </c>
      <c r="Q12" s="201">
        <v>2.1800000000000002</v>
      </c>
      <c r="R12" s="201">
        <v>8.83</v>
      </c>
      <c r="S12" s="201">
        <v>5.41</v>
      </c>
      <c r="T12" s="201">
        <v>0</v>
      </c>
      <c r="U12" s="201">
        <v>1.79</v>
      </c>
      <c r="V12" s="201">
        <v>2.0299999999999998</v>
      </c>
      <c r="W12" s="201">
        <v>0.7</v>
      </c>
      <c r="X12" s="201">
        <v>2.2400000000000002</v>
      </c>
      <c r="Y12" s="201">
        <v>0</v>
      </c>
      <c r="Z12" s="201">
        <v>32.15</v>
      </c>
      <c r="AA12" s="201">
        <v>25.14</v>
      </c>
      <c r="AB12" s="201">
        <v>0</v>
      </c>
      <c r="AC12" s="201">
        <v>16.61</v>
      </c>
      <c r="AD12" s="201">
        <v>20.77</v>
      </c>
      <c r="AE12" s="201">
        <v>0</v>
      </c>
      <c r="AF12" s="201">
        <v>0</v>
      </c>
      <c r="AG12" s="201">
        <v>76.38</v>
      </c>
      <c r="AH12" s="201">
        <v>0</v>
      </c>
      <c r="AI12" s="201">
        <v>8.49</v>
      </c>
      <c r="AJ12" s="201">
        <v>0</v>
      </c>
      <c r="AK12" s="201">
        <v>16.72</v>
      </c>
      <c r="AL12" s="201">
        <v>0</v>
      </c>
      <c r="AM12" s="201">
        <v>0</v>
      </c>
      <c r="AN12" s="201">
        <v>0</v>
      </c>
      <c r="AO12" s="201">
        <v>392.99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18.96</v>
      </c>
      <c r="E13" s="201">
        <v>0</v>
      </c>
      <c r="F13" s="201">
        <v>0</v>
      </c>
      <c r="G13" s="201">
        <v>30.72</v>
      </c>
      <c r="H13" s="201">
        <v>0</v>
      </c>
      <c r="I13" s="201">
        <v>0</v>
      </c>
      <c r="J13" s="201">
        <v>39.47</v>
      </c>
      <c r="K13" s="201">
        <v>236.56</v>
      </c>
      <c r="L13" s="201">
        <v>4.4000000000000004</v>
      </c>
      <c r="M13" s="201">
        <v>2.2000000000000002</v>
      </c>
      <c r="N13" s="201">
        <v>1.79</v>
      </c>
      <c r="O13" s="201">
        <v>2.5299999999999998</v>
      </c>
      <c r="P13" s="201">
        <v>0.86</v>
      </c>
      <c r="Q13" s="201">
        <v>2.1800000000000002</v>
      </c>
      <c r="R13" s="201">
        <v>8.83</v>
      </c>
      <c r="S13" s="201">
        <v>5.41</v>
      </c>
      <c r="T13" s="201">
        <v>0</v>
      </c>
      <c r="U13" s="201">
        <v>1.79</v>
      </c>
      <c r="V13" s="201">
        <v>2.0299999999999998</v>
      </c>
      <c r="W13" s="201">
        <v>0.7</v>
      </c>
      <c r="X13" s="201">
        <v>2.2400000000000002</v>
      </c>
      <c r="Y13" s="201">
        <v>0</v>
      </c>
      <c r="Z13" s="201">
        <v>32.15</v>
      </c>
      <c r="AA13" s="201">
        <v>25.14</v>
      </c>
      <c r="AB13" s="201">
        <v>0</v>
      </c>
      <c r="AC13" s="201">
        <v>16.61</v>
      </c>
      <c r="AD13" s="201">
        <v>20.77</v>
      </c>
      <c r="AE13" s="201">
        <v>0</v>
      </c>
      <c r="AF13" s="201">
        <v>0</v>
      </c>
      <c r="AG13" s="201">
        <v>76.38</v>
      </c>
      <c r="AH13" s="201">
        <v>0</v>
      </c>
      <c r="AI13" s="201">
        <v>8.49</v>
      </c>
      <c r="AJ13" s="201">
        <v>0</v>
      </c>
      <c r="AK13" s="201">
        <v>16.72</v>
      </c>
      <c r="AL13" s="201">
        <v>0</v>
      </c>
      <c r="AM13" s="201">
        <v>0</v>
      </c>
      <c r="AN13" s="201">
        <v>0</v>
      </c>
      <c r="AO13" s="201">
        <v>392.99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18.96</v>
      </c>
      <c r="E14" s="201">
        <v>0</v>
      </c>
      <c r="F14" s="201">
        <v>0</v>
      </c>
      <c r="G14" s="201">
        <v>30.72</v>
      </c>
      <c r="H14" s="201">
        <v>0</v>
      </c>
      <c r="I14" s="201">
        <v>0</v>
      </c>
      <c r="J14" s="201">
        <v>39.47</v>
      </c>
      <c r="K14" s="201">
        <v>236.56</v>
      </c>
      <c r="L14" s="201">
        <v>4.4000000000000004</v>
      </c>
      <c r="M14" s="201">
        <v>2.2000000000000002</v>
      </c>
      <c r="N14" s="201">
        <v>1.79</v>
      </c>
      <c r="O14" s="201">
        <v>2.5299999999999998</v>
      </c>
      <c r="P14" s="201">
        <v>0.86</v>
      </c>
      <c r="Q14" s="201">
        <v>2.1800000000000002</v>
      </c>
      <c r="R14" s="201">
        <v>8.83</v>
      </c>
      <c r="S14" s="201">
        <v>5.41</v>
      </c>
      <c r="T14" s="201">
        <v>0</v>
      </c>
      <c r="U14" s="201">
        <v>1.79</v>
      </c>
      <c r="V14" s="201">
        <v>2.0299999999999998</v>
      </c>
      <c r="W14" s="201">
        <v>0.7</v>
      </c>
      <c r="X14" s="201">
        <v>2.2400000000000002</v>
      </c>
      <c r="Y14" s="201">
        <v>0</v>
      </c>
      <c r="Z14" s="201">
        <v>32.15</v>
      </c>
      <c r="AA14" s="201">
        <v>25.14</v>
      </c>
      <c r="AB14" s="201">
        <v>0</v>
      </c>
      <c r="AC14" s="201">
        <v>16.61</v>
      </c>
      <c r="AD14" s="201">
        <v>20.77</v>
      </c>
      <c r="AE14" s="201">
        <v>0</v>
      </c>
      <c r="AF14" s="201">
        <v>0</v>
      </c>
      <c r="AG14" s="201">
        <v>76.38</v>
      </c>
      <c r="AH14" s="201">
        <v>0</v>
      </c>
      <c r="AI14" s="201">
        <v>8.49</v>
      </c>
      <c r="AJ14" s="201">
        <v>0</v>
      </c>
      <c r="AK14" s="201">
        <v>16.72</v>
      </c>
      <c r="AL14" s="201">
        <v>0</v>
      </c>
      <c r="AM14" s="201">
        <v>0</v>
      </c>
      <c r="AN14" s="201">
        <v>0</v>
      </c>
      <c r="AO14" s="201">
        <v>392.99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18.96</v>
      </c>
      <c r="E15" s="201">
        <v>0</v>
      </c>
      <c r="F15" s="201">
        <v>0</v>
      </c>
      <c r="G15" s="201">
        <v>30.72</v>
      </c>
      <c r="H15" s="201">
        <v>0</v>
      </c>
      <c r="I15" s="201">
        <v>0</v>
      </c>
      <c r="J15" s="201">
        <v>39.47</v>
      </c>
      <c r="K15" s="201">
        <v>236.56</v>
      </c>
      <c r="L15" s="201">
        <v>4.4000000000000004</v>
      </c>
      <c r="M15" s="201">
        <v>2.2000000000000002</v>
      </c>
      <c r="N15" s="201">
        <v>1.79</v>
      </c>
      <c r="O15" s="201">
        <v>2.5299999999999998</v>
      </c>
      <c r="P15" s="201">
        <v>2.86</v>
      </c>
      <c r="Q15" s="201">
        <v>2.1800000000000002</v>
      </c>
      <c r="R15" s="201">
        <v>10.51</v>
      </c>
      <c r="S15" s="201">
        <v>5.41</v>
      </c>
      <c r="T15" s="201">
        <v>0</v>
      </c>
      <c r="U15" s="201">
        <v>1.79</v>
      </c>
      <c r="V15" s="201">
        <v>2.0299999999999998</v>
      </c>
      <c r="W15" s="201">
        <v>0.7</v>
      </c>
      <c r="X15" s="201">
        <v>2.2400000000000002</v>
      </c>
      <c r="Y15" s="201">
        <v>0</v>
      </c>
      <c r="Z15" s="201">
        <v>32.15</v>
      </c>
      <c r="AA15" s="201">
        <v>24.97</v>
      </c>
      <c r="AB15" s="201">
        <v>0</v>
      </c>
      <c r="AC15" s="201">
        <v>16.61</v>
      </c>
      <c r="AD15" s="201">
        <v>20.77</v>
      </c>
      <c r="AE15" s="201">
        <v>0</v>
      </c>
      <c r="AF15" s="201">
        <v>0</v>
      </c>
      <c r="AG15" s="201">
        <v>76.38</v>
      </c>
      <c r="AH15" s="201">
        <v>0</v>
      </c>
      <c r="AI15" s="201">
        <v>8.49</v>
      </c>
      <c r="AJ15" s="201">
        <v>0</v>
      </c>
      <c r="AK15" s="201">
        <v>16.72</v>
      </c>
      <c r="AL15" s="201">
        <v>0</v>
      </c>
      <c r="AM15" s="201">
        <v>0</v>
      </c>
      <c r="AN15" s="201">
        <v>0</v>
      </c>
      <c r="AO15" s="201">
        <v>392.99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18.96</v>
      </c>
      <c r="E16" s="201">
        <v>0</v>
      </c>
      <c r="F16" s="201">
        <v>0</v>
      </c>
      <c r="G16" s="201">
        <v>30.72</v>
      </c>
      <c r="H16" s="201">
        <v>0</v>
      </c>
      <c r="I16" s="201">
        <v>0</v>
      </c>
      <c r="J16" s="201">
        <v>39.47</v>
      </c>
      <c r="K16" s="201">
        <v>236.56</v>
      </c>
      <c r="L16" s="201">
        <v>4.4000000000000004</v>
      </c>
      <c r="M16" s="201">
        <v>2.2000000000000002</v>
      </c>
      <c r="N16" s="201">
        <v>1.79</v>
      </c>
      <c r="O16" s="201">
        <v>2.5299999999999998</v>
      </c>
      <c r="P16" s="201">
        <v>3.16</v>
      </c>
      <c r="Q16" s="201">
        <v>2.1800000000000002</v>
      </c>
      <c r="R16" s="201">
        <v>8.9700000000000006</v>
      </c>
      <c r="S16" s="201">
        <v>5.41</v>
      </c>
      <c r="T16" s="201">
        <v>0</v>
      </c>
      <c r="U16" s="201">
        <v>1.79</v>
      </c>
      <c r="V16" s="201">
        <v>2.0299999999999998</v>
      </c>
      <c r="W16" s="201">
        <v>0.7</v>
      </c>
      <c r="X16" s="201">
        <v>2.2400000000000002</v>
      </c>
      <c r="Y16" s="201">
        <v>0</v>
      </c>
      <c r="Z16" s="201">
        <v>32.15</v>
      </c>
      <c r="AA16" s="201">
        <v>24.97</v>
      </c>
      <c r="AB16" s="201">
        <v>0</v>
      </c>
      <c r="AC16" s="201">
        <v>16.61</v>
      </c>
      <c r="AD16" s="201">
        <v>20.77</v>
      </c>
      <c r="AE16" s="201">
        <v>0</v>
      </c>
      <c r="AF16" s="201">
        <v>0</v>
      </c>
      <c r="AG16" s="201">
        <v>76.38</v>
      </c>
      <c r="AH16" s="201">
        <v>0</v>
      </c>
      <c r="AI16" s="201">
        <v>8.49</v>
      </c>
      <c r="AJ16" s="201">
        <v>0</v>
      </c>
      <c r="AK16" s="201">
        <v>16.72</v>
      </c>
      <c r="AL16" s="201">
        <v>0</v>
      </c>
      <c r="AM16" s="201">
        <v>0</v>
      </c>
      <c r="AN16" s="201">
        <v>0</v>
      </c>
      <c r="AO16" s="201">
        <v>392.99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18.96</v>
      </c>
      <c r="E17" s="201">
        <v>0</v>
      </c>
      <c r="F17" s="201">
        <v>0</v>
      </c>
      <c r="G17" s="201">
        <v>30.72</v>
      </c>
      <c r="H17" s="201">
        <v>0</v>
      </c>
      <c r="I17" s="201">
        <v>0</v>
      </c>
      <c r="J17" s="201">
        <v>39.47</v>
      </c>
      <c r="K17" s="201">
        <v>236.56</v>
      </c>
      <c r="L17" s="201">
        <v>4.41</v>
      </c>
      <c r="M17" s="201">
        <v>2.2000000000000002</v>
      </c>
      <c r="N17" s="201">
        <v>1.79</v>
      </c>
      <c r="O17" s="201">
        <v>2.5299999999999998</v>
      </c>
      <c r="P17" s="201">
        <v>3.16</v>
      </c>
      <c r="Q17" s="201">
        <v>2.1800000000000002</v>
      </c>
      <c r="R17" s="201">
        <v>8.9700000000000006</v>
      </c>
      <c r="S17" s="201">
        <v>5.41</v>
      </c>
      <c r="T17" s="201">
        <v>0</v>
      </c>
      <c r="U17" s="201">
        <v>1.79</v>
      </c>
      <c r="V17" s="201">
        <v>2.0299999999999998</v>
      </c>
      <c r="W17" s="201">
        <v>0.7</v>
      </c>
      <c r="X17" s="201">
        <v>2.2400000000000002</v>
      </c>
      <c r="Y17" s="201">
        <v>0</v>
      </c>
      <c r="Z17" s="201">
        <v>32.15</v>
      </c>
      <c r="AA17" s="201">
        <v>25.14</v>
      </c>
      <c r="AB17" s="201">
        <v>0</v>
      </c>
      <c r="AC17" s="201">
        <v>16.61</v>
      </c>
      <c r="AD17" s="201">
        <v>20.77</v>
      </c>
      <c r="AE17" s="201">
        <v>0</v>
      </c>
      <c r="AF17" s="201">
        <v>0</v>
      </c>
      <c r="AG17" s="201">
        <v>76.38</v>
      </c>
      <c r="AH17" s="201">
        <v>0</v>
      </c>
      <c r="AI17" s="201">
        <v>8.49</v>
      </c>
      <c r="AJ17" s="201">
        <v>0</v>
      </c>
      <c r="AK17" s="201">
        <v>16.72</v>
      </c>
      <c r="AL17" s="201">
        <v>0</v>
      </c>
      <c r="AM17" s="201">
        <v>0</v>
      </c>
      <c r="AN17" s="201">
        <v>0</v>
      </c>
      <c r="AO17" s="201">
        <v>392.99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18.96</v>
      </c>
      <c r="E18" s="201">
        <v>0</v>
      </c>
      <c r="F18" s="201">
        <v>0</v>
      </c>
      <c r="G18" s="201">
        <v>30.72</v>
      </c>
      <c r="H18" s="201">
        <v>0</v>
      </c>
      <c r="I18" s="201">
        <v>0</v>
      </c>
      <c r="J18" s="201">
        <v>39.47</v>
      </c>
      <c r="K18" s="201">
        <v>236.56</v>
      </c>
      <c r="L18" s="201">
        <v>4.41</v>
      </c>
      <c r="M18" s="201">
        <v>2.2000000000000002</v>
      </c>
      <c r="N18" s="201">
        <v>1.79</v>
      </c>
      <c r="O18" s="201">
        <v>2.5299999999999998</v>
      </c>
      <c r="P18" s="201">
        <v>3.16</v>
      </c>
      <c r="Q18" s="201">
        <v>2.1800000000000002</v>
      </c>
      <c r="R18" s="201">
        <v>8.9700000000000006</v>
      </c>
      <c r="S18" s="201">
        <v>5.41</v>
      </c>
      <c r="T18" s="201">
        <v>0</v>
      </c>
      <c r="U18" s="201">
        <v>1.79</v>
      </c>
      <c r="V18" s="201">
        <v>2.0299999999999998</v>
      </c>
      <c r="W18" s="201">
        <v>0.7</v>
      </c>
      <c r="X18" s="201">
        <v>2.2400000000000002</v>
      </c>
      <c r="Y18" s="201">
        <v>0</v>
      </c>
      <c r="Z18" s="201">
        <v>32.15</v>
      </c>
      <c r="AA18" s="201">
        <v>25.14</v>
      </c>
      <c r="AB18" s="201">
        <v>0</v>
      </c>
      <c r="AC18" s="201">
        <v>16.61</v>
      </c>
      <c r="AD18" s="201">
        <v>20.77</v>
      </c>
      <c r="AE18" s="201">
        <v>0</v>
      </c>
      <c r="AF18" s="201">
        <v>0</v>
      </c>
      <c r="AG18" s="201">
        <v>76.38</v>
      </c>
      <c r="AH18" s="201">
        <v>0</v>
      </c>
      <c r="AI18" s="201">
        <v>8.49</v>
      </c>
      <c r="AJ18" s="201">
        <v>0</v>
      </c>
      <c r="AK18" s="201">
        <v>16.72</v>
      </c>
      <c r="AL18" s="201">
        <v>0</v>
      </c>
      <c r="AM18" s="201">
        <v>0</v>
      </c>
      <c r="AN18" s="201">
        <v>0</v>
      </c>
      <c r="AO18" s="201">
        <v>392.99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18.96</v>
      </c>
      <c r="E19" s="201">
        <v>0</v>
      </c>
      <c r="F19" s="201">
        <v>0</v>
      </c>
      <c r="G19" s="201">
        <v>30.72</v>
      </c>
      <c r="H19" s="201">
        <v>0</v>
      </c>
      <c r="I19" s="201">
        <v>0</v>
      </c>
      <c r="J19" s="201">
        <v>39.47</v>
      </c>
      <c r="K19" s="201">
        <v>236.56</v>
      </c>
      <c r="L19" s="201">
        <v>4.41</v>
      </c>
      <c r="M19" s="201">
        <v>2.2000000000000002</v>
      </c>
      <c r="N19" s="201">
        <v>1.79</v>
      </c>
      <c r="O19" s="201">
        <v>2.5299999999999998</v>
      </c>
      <c r="P19" s="201">
        <v>3.16</v>
      </c>
      <c r="Q19" s="201">
        <v>2.1800000000000002</v>
      </c>
      <c r="R19" s="201">
        <v>4.1399999999999997</v>
      </c>
      <c r="S19" s="201">
        <v>5.41</v>
      </c>
      <c r="T19" s="201">
        <v>0</v>
      </c>
      <c r="U19" s="201">
        <v>1.79</v>
      </c>
      <c r="V19" s="201">
        <v>0.15</v>
      </c>
      <c r="W19" s="201">
        <v>0.7</v>
      </c>
      <c r="X19" s="201">
        <v>2.2400000000000002</v>
      </c>
      <c r="Y19" s="201">
        <v>0</v>
      </c>
      <c r="Z19" s="201">
        <v>2.11</v>
      </c>
      <c r="AA19" s="201">
        <v>25.14</v>
      </c>
      <c r="AB19" s="201">
        <v>0</v>
      </c>
      <c r="AC19" s="201">
        <v>16.61</v>
      </c>
      <c r="AD19" s="201">
        <v>20.77</v>
      </c>
      <c r="AE19" s="201">
        <v>0</v>
      </c>
      <c r="AF19" s="201">
        <v>0</v>
      </c>
      <c r="AG19" s="201">
        <v>76.38</v>
      </c>
      <c r="AH19" s="201">
        <v>0</v>
      </c>
      <c r="AI19" s="201">
        <v>8.49</v>
      </c>
      <c r="AJ19" s="201">
        <v>0</v>
      </c>
      <c r="AK19" s="201">
        <v>16.72</v>
      </c>
      <c r="AL19" s="201">
        <v>0</v>
      </c>
      <c r="AM19" s="201">
        <v>0</v>
      </c>
      <c r="AN19" s="201">
        <v>0</v>
      </c>
      <c r="AO19" s="201">
        <v>392.99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18.96</v>
      </c>
      <c r="E20" s="201">
        <v>0</v>
      </c>
      <c r="F20" s="201">
        <v>0</v>
      </c>
      <c r="G20" s="201">
        <v>30.72</v>
      </c>
      <c r="H20" s="201">
        <v>0</v>
      </c>
      <c r="I20" s="201">
        <v>0</v>
      </c>
      <c r="J20" s="201">
        <v>39.47</v>
      </c>
      <c r="K20" s="201">
        <v>236.56</v>
      </c>
      <c r="L20" s="201">
        <v>4.41</v>
      </c>
      <c r="M20" s="201">
        <v>2.2000000000000002</v>
      </c>
      <c r="N20" s="201">
        <v>1.79</v>
      </c>
      <c r="O20" s="201">
        <v>2.5299999999999998</v>
      </c>
      <c r="P20" s="201">
        <v>3.16</v>
      </c>
      <c r="Q20" s="201">
        <v>2.1800000000000002</v>
      </c>
      <c r="R20" s="201">
        <v>0.64</v>
      </c>
      <c r="S20" s="201">
        <v>5.41</v>
      </c>
      <c r="T20" s="201">
        <v>0</v>
      </c>
      <c r="U20" s="201">
        <v>1.79</v>
      </c>
      <c r="V20" s="201">
        <v>0.15</v>
      </c>
      <c r="W20" s="201">
        <v>0.7</v>
      </c>
      <c r="X20" s="201">
        <v>2.2400000000000002</v>
      </c>
      <c r="Y20" s="201">
        <v>0</v>
      </c>
      <c r="Z20" s="201">
        <v>2.11</v>
      </c>
      <c r="AA20" s="201">
        <v>1.37</v>
      </c>
      <c r="AB20" s="201">
        <v>0</v>
      </c>
      <c r="AC20" s="201">
        <v>16.61</v>
      </c>
      <c r="AD20" s="201">
        <v>20.77</v>
      </c>
      <c r="AE20" s="201">
        <v>0</v>
      </c>
      <c r="AF20" s="201">
        <v>0</v>
      </c>
      <c r="AG20" s="201">
        <v>76.38</v>
      </c>
      <c r="AH20" s="201">
        <v>0</v>
      </c>
      <c r="AI20" s="201">
        <v>8.49</v>
      </c>
      <c r="AJ20" s="201">
        <v>0</v>
      </c>
      <c r="AK20" s="201">
        <v>16.72</v>
      </c>
      <c r="AL20" s="201">
        <v>0</v>
      </c>
      <c r="AM20" s="201">
        <v>0</v>
      </c>
      <c r="AN20" s="201">
        <v>0</v>
      </c>
      <c r="AO20" s="201">
        <v>392.99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18.96</v>
      </c>
      <c r="E21" s="201">
        <v>0</v>
      </c>
      <c r="F21" s="201">
        <v>0</v>
      </c>
      <c r="G21" s="201">
        <v>30.72</v>
      </c>
      <c r="H21" s="201">
        <v>0</v>
      </c>
      <c r="I21" s="201">
        <v>0</v>
      </c>
      <c r="J21" s="201">
        <v>39.47</v>
      </c>
      <c r="K21" s="201">
        <v>231.73</v>
      </c>
      <c r="L21" s="201">
        <v>0.33</v>
      </c>
      <c r="M21" s="201">
        <v>2.2000000000000002</v>
      </c>
      <c r="N21" s="201">
        <v>1.79</v>
      </c>
      <c r="O21" s="201">
        <v>2.5299999999999998</v>
      </c>
      <c r="P21" s="201">
        <v>3.16</v>
      </c>
      <c r="Q21" s="201">
        <v>0.16</v>
      </c>
      <c r="R21" s="201">
        <v>0.64</v>
      </c>
      <c r="S21" s="201">
        <v>0.4</v>
      </c>
      <c r="T21" s="201">
        <v>0</v>
      </c>
      <c r="U21" s="201">
        <v>1.79</v>
      </c>
      <c r="V21" s="201">
        <v>0.15</v>
      </c>
      <c r="W21" s="201">
        <v>0.7</v>
      </c>
      <c r="X21" s="201">
        <v>2.2400000000000002</v>
      </c>
      <c r="Y21" s="201">
        <v>0</v>
      </c>
      <c r="Z21" s="201">
        <v>2.11</v>
      </c>
      <c r="AA21" s="201">
        <v>1.37</v>
      </c>
      <c r="AB21" s="201">
        <v>0</v>
      </c>
      <c r="AC21" s="201">
        <v>16.61</v>
      </c>
      <c r="AD21" s="201">
        <v>20.77</v>
      </c>
      <c r="AE21" s="201">
        <v>0</v>
      </c>
      <c r="AF21" s="201">
        <v>0</v>
      </c>
      <c r="AG21" s="201">
        <v>76.38</v>
      </c>
      <c r="AH21" s="201">
        <v>0</v>
      </c>
      <c r="AI21" s="201">
        <v>8.49</v>
      </c>
      <c r="AJ21" s="201">
        <v>0</v>
      </c>
      <c r="AK21" s="201">
        <v>16.72</v>
      </c>
      <c r="AL21" s="201">
        <v>0</v>
      </c>
      <c r="AM21" s="201">
        <v>0</v>
      </c>
      <c r="AN21" s="201">
        <v>0</v>
      </c>
      <c r="AO21" s="201">
        <v>392.99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18.96</v>
      </c>
      <c r="E22" s="201">
        <v>0</v>
      </c>
      <c r="F22" s="201">
        <v>0</v>
      </c>
      <c r="G22" s="201">
        <v>30.72</v>
      </c>
      <c r="H22" s="201">
        <v>0</v>
      </c>
      <c r="I22" s="201">
        <v>0</v>
      </c>
      <c r="J22" s="201">
        <v>39.47</v>
      </c>
      <c r="K22" s="201">
        <v>208.56</v>
      </c>
      <c r="L22" s="201">
        <v>0.33</v>
      </c>
      <c r="M22" s="201">
        <v>2.2000000000000002</v>
      </c>
      <c r="N22" s="201">
        <v>1.79</v>
      </c>
      <c r="O22" s="201">
        <v>2.5299999999999998</v>
      </c>
      <c r="P22" s="201">
        <v>3.16</v>
      </c>
      <c r="Q22" s="201">
        <v>0.16</v>
      </c>
      <c r="R22" s="201">
        <v>0.64</v>
      </c>
      <c r="S22" s="201">
        <v>0.4</v>
      </c>
      <c r="T22" s="201">
        <v>0</v>
      </c>
      <c r="U22" s="201">
        <v>1.79</v>
      </c>
      <c r="V22" s="201">
        <v>0.15</v>
      </c>
      <c r="W22" s="201">
        <v>0.7</v>
      </c>
      <c r="X22" s="201">
        <v>2.2400000000000002</v>
      </c>
      <c r="Y22" s="201">
        <v>0</v>
      </c>
      <c r="Z22" s="201">
        <v>2.11</v>
      </c>
      <c r="AA22" s="201">
        <v>1.37</v>
      </c>
      <c r="AB22" s="201">
        <v>0</v>
      </c>
      <c r="AC22" s="201">
        <v>16.61</v>
      </c>
      <c r="AD22" s="201">
        <v>20.77</v>
      </c>
      <c r="AE22" s="201">
        <v>0</v>
      </c>
      <c r="AF22" s="201">
        <v>0</v>
      </c>
      <c r="AG22" s="201">
        <v>76.38</v>
      </c>
      <c r="AH22" s="201">
        <v>0</v>
      </c>
      <c r="AI22" s="201">
        <v>8.49</v>
      </c>
      <c r="AJ22" s="201">
        <v>0</v>
      </c>
      <c r="AK22" s="201">
        <v>16.72</v>
      </c>
      <c r="AL22" s="201">
        <v>0</v>
      </c>
      <c r="AM22" s="201">
        <v>0</v>
      </c>
      <c r="AN22" s="201">
        <v>0</v>
      </c>
      <c r="AO22" s="201">
        <v>392.99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18.96</v>
      </c>
      <c r="E23" s="201">
        <v>0</v>
      </c>
      <c r="F23" s="201">
        <v>0</v>
      </c>
      <c r="G23" s="201">
        <v>30.72</v>
      </c>
      <c r="H23" s="201">
        <v>0</v>
      </c>
      <c r="I23" s="201">
        <v>0</v>
      </c>
      <c r="J23" s="201">
        <v>39.47</v>
      </c>
      <c r="K23" s="201">
        <v>184.42</v>
      </c>
      <c r="L23" s="201">
        <v>0.33</v>
      </c>
      <c r="M23" s="201">
        <v>2.2000000000000002</v>
      </c>
      <c r="N23" s="201">
        <v>1.79</v>
      </c>
      <c r="O23" s="201">
        <v>2.5299999999999998</v>
      </c>
      <c r="P23" s="201">
        <v>2.57</v>
      </c>
      <c r="Q23" s="201">
        <v>0.16</v>
      </c>
      <c r="R23" s="201">
        <v>0.64</v>
      </c>
      <c r="S23" s="201">
        <v>0.4</v>
      </c>
      <c r="T23" s="201">
        <v>0</v>
      </c>
      <c r="U23" s="201">
        <v>1.79</v>
      </c>
      <c r="V23" s="201">
        <v>0.15</v>
      </c>
      <c r="W23" s="201">
        <v>0.7</v>
      </c>
      <c r="X23" s="201">
        <v>2.2400000000000002</v>
      </c>
      <c r="Y23" s="201">
        <v>0</v>
      </c>
      <c r="Z23" s="201">
        <v>2.11</v>
      </c>
      <c r="AA23" s="201">
        <v>1.37</v>
      </c>
      <c r="AB23" s="201">
        <v>0</v>
      </c>
      <c r="AC23" s="201">
        <v>16.61</v>
      </c>
      <c r="AD23" s="201">
        <v>20.77</v>
      </c>
      <c r="AE23" s="201">
        <v>0</v>
      </c>
      <c r="AF23" s="201">
        <v>0</v>
      </c>
      <c r="AG23" s="201">
        <v>76.38</v>
      </c>
      <c r="AH23" s="201">
        <v>0</v>
      </c>
      <c r="AI23" s="201">
        <v>8.49</v>
      </c>
      <c r="AJ23" s="201">
        <v>0</v>
      </c>
      <c r="AK23" s="201">
        <v>16.72</v>
      </c>
      <c r="AL23" s="201">
        <v>0</v>
      </c>
      <c r="AM23" s="201">
        <v>0</v>
      </c>
      <c r="AN23" s="201">
        <v>0</v>
      </c>
      <c r="AO23" s="201">
        <v>392.99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18.96</v>
      </c>
      <c r="E24" s="201">
        <v>0</v>
      </c>
      <c r="F24" s="201">
        <v>0</v>
      </c>
      <c r="G24" s="201">
        <v>30.72</v>
      </c>
      <c r="H24" s="201">
        <v>0</v>
      </c>
      <c r="I24" s="201">
        <v>0</v>
      </c>
      <c r="J24" s="201">
        <v>39.47</v>
      </c>
      <c r="K24" s="201">
        <v>151.59</v>
      </c>
      <c r="L24" s="201">
        <v>0.33</v>
      </c>
      <c r="M24" s="201">
        <v>2.2000000000000002</v>
      </c>
      <c r="N24" s="201">
        <v>1.79</v>
      </c>
      <c r="O24" s="201">
        <v>2.5299999999999998</v>
      </c>
      <c r="P24" s="201">
        <v>1.98</v>
      </c>
      <c r="Q24" s="201">
        <v>0.16</v>
      </c>
      <c r="R24" s="201">
        <v>0.64</v>
      </c>
      <c r="S24" s="201">
        <v>0.4</v>
      </c>
      <c r="T24" s="201">
        <v>0</v>
      </c>
      <c r="U24" s="201">
        <v>1.79</v>
      </c>
      <c r="V24" s="201">
        <v>0.15</v>
      </c>
      <c r="W24" s="201">
        <v>0.7</v>
      </c>
      <c r="X24" s="201">
        <v>2.2400000000000002</v>
      </c>
      <c r="Y24" s="201">
        <v>0</v>
      </c>
      <c r="Z24" s="201">
        <v>2.11</v>
      </c>
      <c r="AA24" s="201">
        <v>1.37</v>
      </c>
      <c r="AB24" s="201">
        <v>0</v>
      </c>
      <c r="AC24" s="201">
        <v>16.61</v>
      </c>
      <c r="AD24" s="201">
        <v>20.77</v>
      </c>
      <c r="AE24" s="201">
        <v>0</v>
      </c>
      <c r="AF24" s="201">
        <v>0</v>
      </c>
      <c r="AG24" s="201">
        <v>76.38</v>
      </c>
      <c r="AH24" s="201">
        <v>0</v>
      </c>
      <c r="AI24" s="201">
        <v>8.49</v>
      </c>
      <c r="AJ24" s="201">
        <v>0</v>
      </c>
      <c r="AK24" s="201">
        <v>16.72</v>
      </c>
      <c r="AL24" s="201">
        <v>0</v>
      </c>
      <c r="AM24" s="201">
        <v>0</v>
      </c>
      <c r="AN24" s="201">
        <v>0</v>
      </c>
      <c r="AO24" s="201">
        <v>392.99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18.96</v>
      </c>
      <c r="E25" s="201">
        <v>0</v>
      </c>
      <c r="F25" s="201">
        <v>0</v>
      </c>
      <c r="G25" s="201">
        <v>30.72</v>
      </c>
      <c r="H25" s="201">
        <v>0</v>
      </c>
      <c r="I25" s="201">
        <v>0</v>
      </c>
      <c r="J25" s="201">
        <v>39.47</v>
      </c>
      <c r="K25" s="201">
        <v>120.7</v>
      </c>
      <c r="L25" s="201">
        <v>0.33</v>
      </c>
      <c r="M25" s="201">
        <v>2.2000000000000002</v>
      </c>
      <c r="N25" s="201">
        <v>1.79</v>
      </c>
      <c r="O25" s="201">
        <v>2.5299999999999998</v>
      </c>
      <c r="P25" s="201">
        <v>1.38</v>
      </c>
      <c r="Q25" s="201">
        <v>0.16</v>
      </c>
      <c r="R25" s="201">
        <v>0.64</v>
      </c>
      <c r="S25" s="201">
        <v>0.4</v>
      </c>
      <c r="T25" s="201">
        <v>0</v>
      </c>
      <c r="U25" s="201">
        <v>1.79</v>
      </c>
      <c r="V25" s="201">
        <v>0.15</v>
      </c>
      <c r="W25" s="201">
        <v>0.7</v>
      </c>
      <c r="X25" s="201">
        <v>2.2400000000000002</v>
      </c>
      <c r="Y25" s="201">
        <v>0</v>
      </c>
      <c r="Z25" s="201">
        <v>2.11</v>
      </c>
      <c r="AA25" s="201">
        <v>1.37</v>
      </c>
      <c r="AB25" s="201">
        <v>0</v>
      </c>
      <c r="AC25" s="201">
        <v>16.61</v>
      </c>
      <c r="AD25" s="201">
        <v>20.77</v>
      </c>
      <c r="AE25" s="201">
        <v>0</v>
      </c>
      <c r="AF25" s="201">
        <v>0</v>
      </c>
      <c r="AG25" s="201">
        <v>76.38</v>
      </c>
      <c r="AH25" s="201">
        <v>0</v>
      </c>
      <c r="AI25" s="201">
        <v>8.49</v>
      </c>
      <c r="AJ25" s="201">
        <v>0</v>
      </c>
      <c r="AK25" s="201">
        <v>16.72</v>
      </c>
      <c r="AL25" s="201">
        <v>0</v>
      </c>
      <c r="AM25" s="201">
        <v>0</v>
      </c>
      <c r="AN25" s="201">
        <v>0</v>
      </c>
      <c r="AO25" s="201">
        <v>392.99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18.96</v>
      </c>
      <c r="E26" s="201">
        <v>0</v>
      </c>
      <c r="F26" s="201">
        <v>0</v>
      </c>
      <c r="G26" s="201">
        <v>30.72</v>
      </c>
      <c r="H26" s="201">
        <v>0</v>
      </c>
      <c r="I26" s="201">
        <v>0</v>
      </c>
      <c r="J26" s="201">
        <v>39.47</v>
      </c>
      <c r="K26" s="201">
        <v>98.49</v>
      </c>
      <c r="L26" s="201">
        <v>0.33</v>
      </c>
      <c r="M26" s="201">
        <v>2.2000000000000002</v>
      </c>
      <c r="N26" s="201">
        <v>1.79</v>
      </c>
      <c r="O26" s="201">
        <v>2.5299999999999998</v>
      </c>
      <c r="P26" s="201">
        <v>0.85</v>
      </c>
      <c r="Q26" s="201">
        <v>0.16</v>
      </c>
      <c r="R26" s="201">
        <v>0.64</v>
      </c>
      <c r="S26" s="201">
        <v>0.4</v>
      </c>
      <c r="T26" s="201">
        <v>0</v>
      </c>
      <c r="U26" s="201">
        <v>1.79</v>
      </c>
      <c r="V26" s="201">
        <v>0.15</v>
      </c>
      <c r="W26" s="201">
        <v>0.7</v>
      </c>
      <c r="X26" s="201">
        <v>2.2400000000000002</v>
      </c>
      <c r="Y26" s="201">
        <v>0</v>
      </c>
      <c r="Z26" s="201">
        <v>2.11</v>
      </c>
      <c r="AA26" s="201">
        <v>1.37</v>
      </c>
      <c r="AB26" s="201">
        <v>0</v>
      </c>
      <c r="AC26" s="201">
        <v>16.61</v>
      </c>
      <c r="AD26" s="201">
        <v>20.77</v>
      </c>
      <c r="AE26" s="201">
        <v>0</v>
      </c>
      <c r="AF26" s="201">
        <v>0</v>
      </c>
      <c r="AG26" s="201">
        <v>76.38</v>
      </c>
      <c r="AH26" s="201">
        <v>0</v>
      </c>
      <c r="AI26" s="201">
        <v>8.49</v>
      </c>
      <c r="AJ26" s="201">
        <v>0</v>
      </c>
      <c r="AK26" s="201">
        <v>16.72</v>
      </c>
      <c r="AL26" s="201">
        <v>0</v>
      </c>
      <c r="AM26" s="201">
        <v>0</v>
      </c>
      <c r="AN26" s="201">
        <v>0</v>
      </c>
      <c r="AO26" s="201">
        <v>392.99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18.96</v>
      </c>
      <c r="E27" s="201">
        <v>0</v>
      </c>
      <c r="F27" s="201">
        <v>0</v>
      </c>
      <c r="G27" s="201">
        <v>30.72</v>
      </c>
      <c r="H27" s="201">
        <v>0</v>
      </c>
      <c r="I27" s="201">
        <v>0</v>
      </c>
      <c r="J27" s="201">
        <v>39.47</v>
      </c>
      <c r="K27" s="201">
        <v>56.01</v>
      </c>
      <c r="L27" s="201">
        <v>0.33</v>
      </c>
      <c r="M27" s="201">
        <v>2.2000000000000002</v>
      </c>
      <c r="N27" s="201">
        <v>1.79</v>
      </c>
      <c r="O27" s="201">
        <v>2.5299999999999998</v>
      </c>
      <c r="P27" s="201">
        <v>0.85</v>
      </c>
      <c r="Q27" s="201">
        <v>0.17</v>
      </c>
      <c r="R27" s="201">
        <v>0.64</v>
      </c>
      <c r="S27" s="201">
        <v>0.72</v>
      </c>
      <c r="T27" s="201">
        <v>0</v>
      </c>
      <c r="U27" s="201">
        <v>1.79</v>
      </c>
      <c r="V27" s="201">
        <v>0.15</v>
      </c>
      <c r="W27" s="201">
        <v>0.7</v>
      </c>
      <c r="X27" s="201">
        <v>2.2400000000000002</v>
      </c>
      <c r="Y27" s="201">
        <v>0</v>
      </c>
      <c r="Z27" s="201">
        <v>2.11</v>
      </c>
      <c r="AA27" s="201">
        <v>1.37</v>
      </c>
      <c r="AB27" s="201">
        <v>0</v>
      </c>
      <c r="AC27" s="201">
        <v>16.61</v>
      </c>
      <c r="AD27" s="201">
        <v>20.77</v>
      </c>
      <c r="AE27" s="201">
        <v>0</v>
      </c>
      <c r="AF27" s="201">
        <v>0</v>
      </c>
      <c r="AG27" s="201">
        <v>76.38</v>
      </c>
      <c r="AH27" s="201">
        <v>0</v>
      </c>
      <c r="AI27" s="201">
        <v>8.49</v>
      </c>
      <c r="AJ27" s="201">
        <v>0</v>
      </c>
      <c r="AK27" s="201">
        <v>18.79</v>
      </c>
      <c r="AL27" s="201">
        <v>0</v>
      </c>
      <c r="AM27" s="201">
        <v>0</v>
      </c>
      <c r="AN27" s="201">
        <v>0</v>
      </c>
      <c r="AO27" s="201">
        <v>392.99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18.96</v>
      </c>
      <c r="E28" s="201">
        <v>0</v>
      </c>
      <c r="F28" s="201">
        <v>0</v>
      </c>
      <c r="G28" s="201">
        <v>30.72</v>
      </c>
      <c r="H28" s="201">
        <v>0</v>
      </c>
      <c r="I28" s="201">
        <v>0</v>
      </c>
      <c r="J28" s="201">
        <v>39.47</v>
      </c>
      <c r="K28" s="201">
        <v>38.630000000000003</v>
      </c>
      <c r="L28" s="201">
        <v>0.33</v>
      </c>
      <c r="M28" s="201">
        <v>2.2000000000000002</v>
      </c>
      <c r="N28" s="201">
        <v>1.79</v>
      </c>
      <c r="O28" s="201">
        <v>2.5299999999999998</v>
      </c>
      <c r="P28" s="201">
        <v>0.85</v>
      </c>
      <c r="Q28" s="201">
        <v>0.16</v>
      </c>
      <c r="R28" s="201">
        <v>0.64</v>
      </c>
      <c r="S28" s="201">
        <v>0.4</v>
      </c>
      <c r="T28" s="201">
        <v>0</v>
      </c>
      <c r="U28" s="201">
        <v>1.79</v>
      </c>
      <c r="V28" s="201">
        <v>0.15</v>
      </c>
      <c r="W28" s="201">
        <v>0.7</v>
      </c>
      <c r="X28" s="201">
        <v>2.2400000000000002</v>
      </c>
      <c r="Y28" s="201">
        <v>0</v>
      </c>
      <c r="Z28" s="201">
        <v>2.11</v>
      </c>
      <c r="AA28" s="201">
        <v>1.37</v>
      </c>
      <c r="AB28" s="201">
        <v>0</v>
      </c>
      <c r="AC28" s="201">
        <v>16.61</v>
      </c>
      <c r="AD28" s="201">
        <v>20.77</v>
      </c>
      <c r="AE28" s="201">
        <v>0</v>
      </c>
      <c r="AF28" s="201">
        <v>0</v>
      </c>
      <c r="AG28" s="201">
        <v>76.38</v>
      </c>
      <c r="AH28" s="201">
        <v>0</v>
      </c>
      <c r="AI28" s="201">
        <v>8.49</v>
      </c>
      <c r="AJ28" s="201">
        <v>0</v>
      </c>
      <c r="AK28" s="201">
        <v>18.79</v>
      </c>
      <c r="AL28" s="201">
        <v>0</v>
      </c>
      <c r="AM28" s="201">
        <v>0</v>
      </c>
      <c r="AN28" s="201">
        <v>0</v>
      </c>
      <c r="AO28" s="201">
        <v>392.99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18.96</v>
      </c>
      <c r="E29" s="201">
        <v>0</v>
      </c>
      <c r="F29" s="201">
        <v>0</v>
      </c>
      <c r="G29" s="201">
        <v>30.72</v>
      </c>
      <c r="H29" s="201">
        <v>0</v>
      </c>
      <c r="I29" s="201">
        <v>0</v>
      </c>
      <c r="J29" s="201">
        <v>39.47</v>
      </c>
      <c r="K29" s="201">
        <v>17.489999999999998</v>
      </c>
      <c r="L29" s="201">
        <v>0.34</v>
      </c>
      <c r="M29" s="201">
        <v>2.2000000000000002</v>
      </c>
      <c r="N29" s="201">
        <v>1.79</v>
      </c>
      <c r="O29" s="201">
        <v>2.5299999999999998</v>
      </c>
      <c r="P29" s="201">
        <v>0.81</v>
      </c>
      <c r="Q29" s="201">
        <v>0.17</v>
      </c>
      <c r="R29" s="201">
        <v>0.8</v>
      </c>
      <c r="S29" s="201">
        <v>0.47</v>
      </c>
      <c r="T29" s="201">
        <v>0</v>
      </c>
      <c r="U29" s="201">
        <v>1.79</v>
      </c>
      <c r="V29" s="201">
        <v>0.15</v>
      </c>
      <c r="W29" s="201">
        <v>0.7</v>
      </c>
      <c r="X29" s="201">
        <v>2.2400000000000002</v>
      </c>
      <c r="Y29" s="201">
        <v>0</v>
      </c>
      <c r="Z29" s="201">
        <v>2.11</v>
      </c>
      <c r="AA29" s="201">
        <v>1.37</v>
      </c>
      <c r="AB29" s="201">
        <v>0</v>
      </c>
      <c r="AC29" s="201">
        <v>16.61</v>
      </c>
      <c r="AD29" s="201">
        <v>20.77</v>
      </c>
      <c r="AE29" s="201">
        <v>0</v>
      </c>
      <c r="AF29" s="201">
        <v>0</v>
      </c>
      <c r="AG29" s="201">
        <v>76.38</v>
      </c>
      <c r="AH29" s="201">
        <v>0</v>
      </c>
      <c r="AI29" s="201">
        <v>8.49</v>
      </c>
      <c r="AJ29" s="201">
        <v>0</v>
      </c>
      <c r="AK29" s="201">
        <v>18.79</v>
      </c>
      <c r="AL29" s="201">
        <v>0</v>
      </c>
      <c r="AM29" s="201">
        <v>0</v>
      </c>
      <c r="AN29" s="201">
        <v>0</v>
      </c>
      <c r="AO29" s="201">
        <v>392.99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18.96</v>
      </c>
      <c r="E30" s="201">
        <v>0</v>
      </c>
      <c r="F30" s="201">
        <v>0</v>
      </c>
      <c r="G30" s="201">
        <v>30.72</v>
      </c>
      <c r="H30" s="201">
        <v>0</v>
      </c>
      <c r="I30" s="201">
        <v>0</v>
      </c>
      <c r="J30" s="201">
        <v>39.47</v>
      </c>
      <c r="K30" s="201">
        <v>17.489999999999998</v>
      </c>
      <c r="L30" s="201">
        <v>0.33</v>
      </c>
      <c r="M30" s="201">
        <v>2.2000000000000002</v>
      </c>
      <c r="N30" s="201">
        <v>1.79</v>
      </c>
      <c r="O30" s="201">
        <v>2.5299999999999998</v>
      </c>
      <c r="P30" s="201">
        <v>0.81</v>
      </c>
      <c r="Q30" s="201">
        <v>0.17</v>
      </c>
      <c r="R30" s="201">
        <v>0.64</v>
      </c>
      <c r="S30" s="201">
        <v>0.4</v>
      </c>
      <c r="T30" s="201">
        <v>0</v>
      </c>
      <c r="U30" s="201">
        <v>1.79</v>
      </c>
      <c r="V30" s="201">
        <v>0.15</v>
      </c>
      <c r="W30" s="201">
        <v>0.7</v>
      </c>
      <c r="X30" s="201">
        <v>2.2400000000000002</v>
      </c>
      <c r="Y30" s="201">
        <v>0</v>
      </c>
      <c r="Z30" s="201">
        <v>2.11</v>
      </c>
      <c r="AA30" s="201">
        <v>1.37</v>
      </c>
      <c r="AB30" s="201">
        <v>0</v>
      </c>
      <c r="AC30" s="201">
        <v>16.61</v>
      </c>
      <c r="AD30" s="201">
        <v>20.77</v>
      </c>
      <c r="AE30" s="201">
        <v>0</v>
      </c>
      <c r="AF30" s="201">
        <v>0</v>
      </c>
      <c r="AG30" s="201">
        <v>76.38</v>
      </c>
      <c r="AH30" s="201">
        <v>0</v>
      </c>
      <c r="AI30" s="201">
        <v>8.49</v>
      </c>
      <c r="AJ30" s="201">
        <v>0</v>
      </c>
      <c r="AK30" s="201">
        <v>18.79</v>
      </c>
      <c r="AL30" s="201">
        <v>0</v>
      </c>
      <c r="AM30" s="201">
        <v>0</v>
      </c>
      <c r="AN30" s="201">
        <v>0</v>
      </c>
      <c r="AO30" s="201">
        <v>392.99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18.96</v>
      </c>
      <c r="E31" s="201">
        <v>0</v>
      </c>
      <c r="F31" s="201">
        <v>0</v>
      </c>
      <c r="G31" s="201">
        <v>30.72</v>
      </c>
      <c r="H31" s="201">
        <v>0</v>
      </c>
      <c r="I31" s="201">
        <v>0</v>
      </c>
      <c r="J31" s="201">
        <v>39.47</v>
      </c>
      <c r="K31" s="201">
        <v>17.489999999999998</v>
      </c>
      <c r="L31" s="201">
        <v>0.33</v>
      </c>
      <c r="M31" s="201">
        <v>2.2000000000000002</v>
      </c>
      <c r="N31" s="201">
        <v>1.79</v>
      </c>
      <c r="O31" s="201">
        <v>2.5299999999999998</v>
      </c>
      <c r="P31" s="201">
        <v>0.81</v>
      </c>
      <c r="Q31" s="201">
        <v>0.17</v>
      </c>
      <c r="R31" s="201">
        <v>0.64</v>
      </c>
      <c r="S31" s="201">
        <v>0.4</v>
      </c>
      <c r="T31" s="201">
        <v>0</v>
      </c>
      <c r="U31" s="201">
        <v>1.79</v>
      </c>
      <c r="V31" s="201">
        <v>0.15</v>
      </c>
      <c r="W31" s="201">
        <v>0.7</v>
      </c>
      <c r="X31" s="201">
        <v>2.2400000000000002</v>
      </c>
      <c r="Y31" s="201">
        <v>0</v>
      </c>
      <c r="Z31" s="201">
        <v>2.11</v>
      </c>
      <c r="AA31" s="201">
        <v>1.37</v>
      </c>
      <c r="AB31" s="201">
        <v>0</v>
      </c>
      <c r="AC31" s="201">
        <v>16.61</v>
      </c>
      <c r="AD31" s="201">
        <v>20.77</v>
      </c>
      <c r="AE31" s="201">
        <v>0</v>
      </c>
      <c r="AF31" s="201">
        <v>0</v>
      </c>
      <c r="AG31" s="201">
        <v>76.38</v>
      </c>
      <c r="AH31" s="201">
        <v>0</v>
      </c>
      <c r="AI31" s="201">
        <v>8.49</v>
      </c>
      <c r="AJ31" s="201">
        <v>0</v>
      </c>
      <c r="AK31" s="201">
        <v>18.79</v>
      </c>
      <c r="AL31" s="201">
        <v>0</v>
      </c>
      <c r="AM31" s="201">
        <v>0</v>
      </c>
      <c r="AN31" s="201">
        <v>0</v>
      </c>
      <c r="AO31" s="201">
        <v>392.99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18.96</v>
      </c>
      <c r="E32" s="201">
        <v>0</v>
      </c>
      <c r="F32" s="201">
        <v>0</v>
      </c>
      <c r="G32" s="201">
        <v>30.72</v>
      </c>
      <c r="H32" s="201">
        <v>0</v>
      </c>
      <c r="I32" s="201">
        <v>0</v>
      </c>
      <c r="J32" s="201">
        <v>39.47</v>
      </c>
      <c r="K32" s="201">
        <v>26.38</v>
      </c>
      <c r="L32" s="201">
        <v>0.33</v>
      </c>
      <c r="M32" s="201">
        <v>2.2000000000000002</v>
      </c>
      <c r="N32" s="201">
        <v>1.79</v>
      </c>
      <c r="O32" s="201">
        <v>2.5299999999999998</v>
      </c>
      <c r="P32" s="201">
        <v>0.81</v>
      </c>
      <c r="Q32" s="201">
        <v>0.17</v>
      </c>
      <c r="R32" s="201">
        <v>0.64</v>
      </c>
      <c r="S32" s="201">
        <v>0.4</v>
      </c>
      <c r="T32" s="201">
        <v>0</v>
      </c>
      <c r="U32" s="201">
        <v>1.79</v>
      </c>
      <c r="V32" s="201">
        <v>0.15</v>
      </c>
      <c r="W32" s="201">
        <v>0.7</v>
      </c>
      <c r="X32" s="201">
        <v>2.2400000000000002</v>
      </c>
      <c r="Y32" s="201">
        <v>0</v>
      </c>
      <c r="Z32" s="201">
        <v>2.11</v>
      </c>
      <c r="AA32" s="201">
        <v>1.37</v>
      </c>
      <c r="AB32" s="201">
        <v>0</v>
      </c>
      <c r="AC32" s="201">
        <v>16.61</v>
      </c>
      <c r="AD32" s="201">
        <v>20.77</v>
      </c>
      <c r="AE32" s="201">
        <v>0</v>
      </c>
      <c r="AF32" s="201">
        <v>0</v>
      </c>
      <c r="AG32" s="201">
        <v>76.38</v>
      </c>
      <c r="AH32" s="201">
        <v>0</v>
      </c>
      <c r="AI32" s="201">
        <v>8.49</v>
      </c>
      <c r="AJ32" s="201">
        <v>0</v>
      </c>
      <c r="AK32" s="201">
        <v>18.79</v>
      </c>
      <c r="AL32" s="201">
        <v>0</v>
      </c>
      <c r="AM32" s="201">
        <v>0</v>
      </c>
      <c r="AN32" s="201">
        <v>0</v>
      </c>
      <c r="AO32" s="201">
        <v>392.99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18.96</v>
      </c>
      <c r="E33" s="201">
        <v>0</v>
      </c>
      <c r="F33" s="201">
        <v>0</v>
      </c>
      <c r="G33" s="201">
        <v>30.72</v>
      </c>
      <c r="H33" s="201">
        <v>0</v>
      </c>
      <c r="I33" s="201">
        <v>0</v>
      </c>
      <c r="J33" s="201">
        <v>39.47</v>
      </c>
      <c r="K33" s="201">
        <v>17.489999999999998</v>
      </c>
      <c r="L33" s="201">
        <v>0.33</v>
      </c>
      <c r="M33" s="201">
        <v>1.25</v>
      </c>
      <c r="N33" s="201">
        <v>1.79</v>
      </c>
      <c r="O33" s="201">
        <v>2.5299999999999998</v>
      </c>
      <c r="P33" s="201">
        <v>0.81</v>
      </c>
      <c r="Q33" s="201">
        <v>0.17</v>
      </c>
      <c r="R33" s="201">
        <v>0.64</v>
      </c>
      <c r="S33" s="201">
        <v>0.4</v>
      </c>
      <c r="T33" s="201">
        <v>0</v>
      </c>
      <c r="U33" s="201">
        <v>1.79</v>
      </c>
      <c r="V33" s="201">
        <v>0.15</v>
      </c>
      <c r="W33" s="201">
        <v>0.7</v>
      </c>
      <c r="X33" s="201">
        <v>2.2400000000000002</v>
      </c>
      <c r="Y33" s="201">
        <v>0</v>
      </c>
      <c r="Z33" s="201">
        <v>2.11</v>
      </c>
      <c r="AA33" s="201">
        <v>1.37</v>
      </c>
      <c r="AB33" s="201">
        <v>0</v>
      </c>
      <c r="AC33" s="201">
        <v>16.61</v>
      </c>
      <c r="AD33" s="201">
        <v>20.77</v>
      </c>
      <c r="AE33" s="201">
        <v>0</v>
      </c>
      <c r="AF33" s="201">
        <v>0</v>
      </c>
      <c r="AG33" s="201">
        <v>76.38</v>
      </c>
      <c r="AH33" s="201">
        <v>0</v>
      </c>
      <c r="AI33" s="201">
        <v>8.49</v>
      </c>
      <c r="AJ33" s="201">
        <v>0</v>
      </c>
      <c r="AK33" s="201">
        <v>18.79</v>
      </c>
      <c r="AL33" s="201">
        <v>0</v>
      </c>
      <c r="AM33" s="201">
        <v>0</v>
      </c>
      <c r="AN33" s="201">
        <v>0</v>
      </c>
      <c r="AO33" s="201">
        <v>392.99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18.96</v>
      </c>
      <c r="E34" s="201">
        <v>0</v>
      </c>
      <c r="F34" s="201">
        <v>0</v>
      </c>
      <c r="G34" s="201">
        <v>30.72</v>
      </c>
      <c r="H34" s="201">
        <v>0</v>
      </c>
      <c r="I34" s="201">
        <v>0</v>
      </c>
      <c r="J34" s="201">
        <v>39.47</v>
      </c>
      <c r="K34" s="201">
        <v>17.41</v>
      </c>
      <c r="L34" s="201">
        <v>0.33</v>
      </c>
      <c r="M34" s="201">
        <v>1.25</v>
      </c>
      <c r="N34" s="201">
        <v>1.79</v>
      </c>
      <c r="O34" s="201">
        <v>2.5299999999999998</v>
      </c>
      <c r="P34" s="201">
        <v>0.81</v>
      </c>
      <c r="Q34" s="201">
        <v>0.17</v>
      </c>
      <c r="R34" s="201">
        <v>0.64</v>
      </c>
      <c r="S34" s="201">
        <v>0.4</v>
      </c>
      <c r="T34" s="201">
        <v>0</v>
      </c>
      <c r="U34" s="201">
        <v>1.79</v>
      </c>
      <c r="V34" s="201">
        <v>0.15</v>
      </c>
      <c r="W34" s="201">
        <v>0.7</v>
      </c>
      <c r="X34" s="201">
        <v>2.2400000000000002</v>
      </c>
      <c r="Y34" s="201">
        <v>0</v>
      </c>
      <c r="Z34" s="201">
        <v>2.11</v>
      </c>
      <c r="AA34" s="201">
        <v>1.37</v>
      </c>
      <c r="AB34" s="201">
        <v>0</v>
      </c>
      <c r="AC34" s="201">
        <v>16.61</v>
      </c>
      <c r="AD34" s="201">
        <v>20.77</v>
      </c>
      <c r="AE34" s="201">
        <v>0</v>
      </c>
      <c r="AF34" s="201">
        <v>0</v>
      </c>
      <c r="AG34" s="201">
        <v>76.38</v>
      </c>
      <c r="AH34" s="201">
        <v>0</v>
      </c>
      <c r="AI34" s="201">
        <v>8.49</v>
      </c>
      <c r="AJ34" s="201">
        <v>0</v>
      </c>
      <c r="AK34" s="201">
        <v>18.79</v>
      </c>
      <c r="AL34" s="201">
        <v>0</v>
      </c>
      <c r="AM34" s="201">
        <v>0</v>
      </c>
      <c r="AN34" s="201">
        <v>0</v>
      </c>
      <c r="AO34" s="201">
        <v>392.99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18.77</v>
      </c>
      <c r="E35" s="201">
        <v>0</v>
      </c>
      <c r="F35" s="201">
        <v>0</v>
      </c>
      <c r="G35" s="201">
        <v>30.72</v>
      </c>
      <c r="H35" s="201">
        <v>0</v>
      </c>
      <c r="I35" s="201">
        <v>0</v>
      </c>
      <c r="J35" s="201">
        <v>39.47</v>
      </c>
      <c r="K35" s="201">
        <v>17.489999999999998</v>
      </c>
      <c r="L35" s="201">
        <v>0.33</v>
      </c>
      <c r="M35" s="201">
        <v>1.25</v>
      </c>
      <c r="N35" s="201">
        <v>1.79</v>
      </c>
      <c r="O35" s="201">
        <v>2.5299999999999998</v>
      </c>
      <c r="P35" s="201">
        <v>0.81</v>
      </c>
      <c r="Q35" s="201">
        <v>0.17</v>
      </c>
      <c r="R35" s="201">
        <v>0.64</v>
      </c>
      <c r="S35" s="201">
        <v>0.4</v>
      </c>
      <c r="T35" s="201">
        <v>0</v>
      </c>
      <c r="U35" s="201">
        <v>1.79</v>
      </c>
      <c r="V35" s="201">
        <v>0.15</v>
      </c>
      <c r="W35" s="201">
        <v>0.7</v>
      </c>
      <c r="X35" s="201">
        <v>2.2400000000000002</v>
      </c>
      <c r="Y35" s="201">
        <v>0</v>
      </c>
      <c r="Z35" s="201">
        <v>2.11</v>
      </c>
      <c r="AA35" s="201">
        <v>1.37</v>
      </c>
      <c r="AB35" s="201">
        <v>0</v>
      </c>
      <c r="AC35" s="201">
        <v>16.61</v>
      </c>
      <c r="AD35" s="201">
        <v>20.77</v>
      </c>
      <c r="AE35" s="201">
        <v>0</v>
      </c>
      <c r="AF35" s="201">
        <v>0</v>
      </c>
      <c r="AG35" s="201">
        <v>76.38</v>
      </c>
      <c r="AH35" s="201">
        <v>0</v>
      </c>
      <c r="AI35" s="201">
        <v>8.49</v>
      </c>
      <c r="AJ35" s="201">
        <v>0</v>
      </c>
      <c r="AK35" s="201">
        <v>18.79</v>
      </c>
      <c r="AL35" s="201">
        <v>0</v>
      </c>
      <c r="AM35" s="201">
        <v>0</v>
      </c>
      <c r="AN35" s="201">
        <v>0</v>
      </c>
      <c r="AO35" s="201">
        <v>392.99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18.77</v>
      </c>
      <c r="E36" s="201">
        <v>0</v>
      </c>
      <c r="F36" s="201">
        <v>0</v>
      </c>
      <c r="G36" s="201">
        <v>30.72</v>
      </c>
      <c r="H36" s="201">
        <v>0</v>
      </c>
      <c r="I36" s="201">
        <v>0</v>
      </c>
      <c r="J36" s="201">
        <v>39.47</v>
      </c>
      <c r="K36" s="201">
        <v>17.489999999999998</v>
      </c>
      <c r="L36" s="201">
        <v>0.33</v>
      </c>
      <c r="M36" s="201">
        <v>1.25</v>
      </c>
      <c r="N36" s="201">
        <v>1.79</v>
      </c>
      <c r="O36" s="201">
        <v>2.5299999999999998</v>
      </c>
      <c r="P36" s="201">
        <v>0.81</v>
      </c>
      <c r="Q36" s="201">
        <v>0</v>
      </c>
      <c r="R36" s="201">
        <v>0.64</v>
      </c>
      <c r="S36" s="201">
        <v>0.4</v>
      </c>
      <c r="T36" s="201">
        <v>0</v>
      </c>
      <c r="U36" s="201">
        <v>1.79</v>
      </c>
      <c r="V36" s="201">
        <v>0.15</v>
      </c>
      <c r="W36" s="201">
        <v>0.7</v>
      </c>
      <c r="X36" s="201">
        <v>2.2400000000000002</v>
      </c>
      <c r="Y36" s="201">
        <v>0</v>
      </c>
      <c r="Z36" s="201">
        <v>2.11</v>
      </c>
      <c r="AA36" s="201">
        <v>1.37</v>
      </c>
      <c r="AB36" s="201">
        <v>0</v>
      </c>
      <c r="AC36" s="201">
        <v>16.61</v>
      </c>
      <c r="AD36" s="201">
        <v>20.77</v>
      </c>
      <c r="AE36" s="201">
        <v>0</v>
      </c>
      <c r="AF36" s="201">
        <v>0</v>
      </c>
      <c r="AG36" s="201">
        <v>76.38</v>
      </c>
      <c r="AH36" s="201">
        <v>0</v>
      </c>
      <c r="AI36" s="201">
        <v>8.49</v>
      </c>
      <c r="AJ36" s="201">
        <v>0</v>
      </c>
      <c r="AK36" s="201">
        <v>18.79</v>
      </c>
      <c r="AL36" s="201">
        <v>0</v>
      </c>
      <c r="AM36" s="201">
        <v>0</v>
      </c>
      <c r="AN36" s="201">
        <v>0</v>
      </c>
      <c r="AO36" s="201">
        <v>392.99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18.77</v>
      </c>
      <c r="E37" s="201">
        <v>0</v>
      </c>
      <c r="F37" s="201">
        <v>0</v>
      </c>
      <c r="G37" s="201">
        <v>30.72</v>
      </c>
      <c r="H37" s="201">
        <v>0</v>
      </c>
      <c r="I37" s="201">
        <v>0</v>
      </c>
      <c r="J37" s="201">
        <v>39.47</v>
      </c>
      <c r="K37" s="201">
        <v>17.489999999999998</v>
      </c>
      <c r="L37" s="201">
        <v>0.33</v>
      </c>
      <c r="M37" s="201">
        <v>1.25</v>
      </c>
      <c r="N37" s="201">
        <v>1.79</v>
      </c>
      <c r="O37" s="201">
        <v>2.5299999999999998</v>
      </c>
      <c r="P37" s="201">
        <v>0.81</v>
      </c>
      <c r="Q37" s="201">
        <v>0.17</v>
      </c>
      <c r="R37" s="201">
        <v>0.64</v>
      </c>
      <c r="S37" s="201">
        <v>0.41</v>
      </c>
      <c r="T37" s="201">
        <v>0</v>
      </c>
      <c r="U37" s="201">
        <v>1.79</v>
      </c>
      <c r="V37" s="201">
        <v>0.15</v>
      </c>
      <c r="W37" s="201">
        <v>0.7</v>
      </c>
      <c r="X37" s="201">
        <v>2.2400000000000002</v>
      </c>
      <c r="Y37" s="201">
        <v>0</v>
      </c>
      <c r="Z37" s="201">
        <v>2.11</v>
      </c>
      <c r="AA37" s="201">
        <v>1.37</v>
      </c>
      <c r="AB37" s="201">
        <v>0</v>
      </c>
      <c r="AC37" s="201">
        <v>16.61</v>
      </c>
      <c r="AD37" s="201">
        <v>20.77</v>
      </c>
      <c r="AE37" s="201">
        <v>0</v>
      </c>
      <c r="AF37" s="201">
        <v>0</v>
      </c>
      <c r="AG37" s="201">
        <v>76.38</v>
      </c>
      <c r="AH37" s="201">
        <v>0</v>
      </c>
      <c r="AI37" s="201">
        <v>8.49</v>
      </c>
      <c r="AJ37" s="201">
        <v>0</v>
      </c>
      <c r="AK37" s="201">
        <v>18.79</v>
      </c>
      <c r="AL37" s="201">
        <v>0</v>
      </c>
      <c r="AM37" s="201">
        <v>0</v>
      </c>
      <c r="AN37" s="201">
        <v>0</v>
      </c>
      <c r="AO37" s="201">
        <v>392.99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18.77</v>
      </c>
      <c r="E38" s="201">
        <v>0</v>
      </c>
      <c r="F38" s="201">
        <v>0</v>
      </c>
      <c r="G38" s="201">
        <v>30.72</v>
      </c>
      <c r="H38" s="201">
        <v>0</v>
      </c>
      <c r="I38" s="201">
        <v>0</v>
      </c>
      <c r="J38" s="201">
        <v>39.47</v>
      </c>
      <c r="K38" s="201">
        <v>17.489999999999998</v>
      </c>
      <c r="L38" s="201">
        <v>0.33</v>
      </c>
      <c r="M38" s="201">
        <v>1.25</v>
      </c>
      <c r="N38" s="201">
        <v>1.79</v>
      </c>
      <c r="O38" s="201">
        <v>2.5299999999999998</v>
      </c>
      <c r="P38" s="201">
        <v>0.81</v>
      </c>
      <c r="Q38" s="201">
        <v>0.17</v>
      </c>
      <c r="R38" s="201">
        <v>0.64</v>
      </c>
      <c r="S38" s="201">
        <v>0.4</v>
      </c>
      <c r="T38" s="201">
        <v>0</v>
      </c>
      <c r="U38" s="201">
        <v>1.79</v>
      </c>
      <c r="V38" s="201">
        <v>0.15</v>
      </c>
      <c r="W38" s="201">
        <v>0.7</v>
      </c>
      <c r="X38" s="201">
        <v>2.2400000000000002</v>
      </c>
      <c r="Y38" s="201">
        <v>0</v>
      </c>
      <c r="Z38" s="201">
        <v>2.11</v>
      </c>
      <c r="AA38" s="201">
        <v>1.37</v>
      </c>
      <c r="AB38" s="201">
        <v>0</v>
      </c>
      <c r="AC38" s="201">
        <v>16.61</v>
      </c>
      <c r="AD38" s="201">
        <v>20.77</v>
      </c>
      <c r="AE38" s="201">
        <v>0</v>
      </c>
      <c r="AF38" s="201">
        <v>0</v>
      </c>
      <c r="AG38" s="201">
        <v>76.38</v>
      </c>
      <c r="AH38" s="201">
        <v>0</v>
      </c>
      <c r="AI38" s="201">
        <v>8.49</v>
      </c>
      <c r="AJ38" s="201">
        <v>0</v>
      </c>
      <c r="AK38" s="201">
        <v>18.79</v>
      </c>
      <c r="AL38" s="201">
        <v>0</v>
      </c>
      <c r="AM38" s="201">
        <v>0</v>
      </c>
      <c r="AN38" s="201">
        <v>0</v>
      </c>
      <c r="AO38" s="201">
        <v>392.99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18.77</v>
      </c>
      <c r="E39" s="201">
        <v>0</v>
      </c>
      <c r="F39" s="201">
        <v>0</v>
      </c>
      <c r="G39" s="201">
        <v>30.72</v>
      </c>
      <c r="H39" s="201">
        <v>0</v>
      </c>
      <c r="I39" s="201">
        <v>0</v>
      </c>
      <c r="J39" s="201">
        <v>39.47</v>
      </c>
      <c r="K39" s="201">
        <v>17.489999999999998</v>
      </c>
      <c r="L39" s="201">
        <v>0.33</v>
      </c>
      <c r="M39" s="201">
        <v>1.25</v>
      </c>
      <c r="N39" s="201">
        <v>1.79</v>
      </c>
      <c r="O39" s="201">
        <v>2.5299999999999998</v>
      </c>
      <c r="P39" s="201">
        <v>0.81</v>
      </c>
      <c r="Q39" s="201">
        <v>0.17</v>
      </c>
      <c r="R39" s="201">
        <v>0.64</v>
      </c>
      <c r="S39" s="201">
        <v>0.4</v>
      </c>
      <c r="T39" s="201">
        <v>0</v>
      </c>
      <c r="U39" s="201">
        <v>1.79</v>
      </c>
      <c r="V39" s="201">
        <v>0.15</v>
      </c>
      <c r="W39" s="201">
        <v>0.7</v>
      </c>
      <c r="X39" s="201">
        <v>2.2400000000000002</v>
      </c>
      <c r="Y39" s="201">
        <v>0</v>
      </c>
      <c r="Z39" s="201">
        <v>2.11</v>
      </c>
      <c r="AA39" s="201">
        <v>1.37</v>
      </c>
      <c r="AB39" s="201">
        <v>0</v>
      </c>
      <c r="AC39" s="201">
        <v>16.61</v>
      </c>
      <c r="AD39" s="201">
        <v>20.77</v>
      </c>
      <c r="AE39" s="201">
        <v>0</v>
      </c>
      <c r="AF39" s="201">
        <v>0</v>
      </c>
      <c r="AG39" s="201">
        <v>76.38</v>
      </c>
      <c r="AH39" s="201">
        <v>0</v>
      </c>
      <c r="AI39" s="201">
        <v>8.49</v>
      </c>
      <c r="AJ39" s="201">
        <v>0</v>
      </c>
      <c r="AK39" s="201">
        <v>18.79</v>
      </c>
      <c r="AL39" s="201">
        <v>0</v>
      </c>
      <c r="AM39" s="201">
        <v>0</v>
      </c>
      <c r="AN39" s="201">
        <v>0</v>
      </c>
      <c r="AO39" s="201">
        <v>392.99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18.77</v>
      </c>
      <c r="E40" s="201">
        <v>0</v>
      </c>
      <c r="F40" s="201">
        <v>0</v>
      </c>
      <c r="G40" s="201">
        <v>30.72</v>
      </c>
      <c r="H40" s="201">
        <v>0</v>
      </c>
      <c r="I40" s="201">
        <v>0</v>
      </c>
      <c r="J40" s="201">
        <v>39.47</v>
      </c>
      <c r="K40" s="201">
        <v>17.489999999999998</v>
      </c>
      <c r="L40" s="201">
        <v>0.33</v>
      </c>
      <c r="M40" s="201">
        <v>1.25</v>
      </c>
      <c r="N40" s="201">
        <v>1.79</v>
      </c>
      <c r="O40" s="201">
        <v>2.5299999999999998</v>
      </c>
      <c r="P40" s="201">
        <v>0.81</v>
      </c>
      <c r="Q40" s="201">
        <v>0.17</v>
      </c>
      <c r="R40" s="201">
        <v>0.64</v>
      </c>
      <c r="S40" s="201">
        <v>0.4</v>
      </c>
      <c r="T40" s="201">
        <v>0</v>
      </c>
      <c r="U40" s="201">
        <v>1.79</v>
      </c>
      <c r="V40" s="201">
        <v>0.15</v>
      </c>
      <c r="W40" s="201">
        <v>0.7</v>
      </c>
      <c r="X40" s="201">
        <v>2.2400000000000002</v>
      </c>
      <c r="Y40" s="201">
        <v>0</v>
      </c>
      <c r="Z40" s="201">
        <v>2.11</v>
      </c>
      <c r="AA40" s="201">
        <v>1.37</v>
      </c>
      <c r="AB40" s="201">
        <v>0</v>
      </c>
      <c r="AC40" s="201">
        <v>16.61</v>
      </c>
      <c r="AD40" s="201">
        <v>20.77</v>
      </c>
      <c r="AE40" s="201">
        <v>0</v>
      </c>
      <c r="AF40" s="201">
        <v>0</v>
      </c>
      <c r="AG40" s="201">
        <v>76.38</v>
      </c>
      <c r="AH40" s="201">
        <v>0</v>
      </c>
      <c r="AI40" s="201">
        <v>8.49</v>
      </c>
      <c r="AJ40" s="201">
        <v>0</v>
      </c>
      <c r="AK40" s="201">
        <v>18.79</v>
      </c>
      <c r="AL40" s="201">
        <v>0</v>
      </c>
      <c r="AM40" s="201">
        <v>0</v>
      </c>
      <c r="AN40" s="201">
        <v>0</v>
      </c>
      <c r="AO40" s="201">
        <v>392.99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18.77</v>
      </c>
      <c r="E41" s="201">
        <v>0</v>
      </c>
      <c r="F41" s="201">
        <v>0</v>
      </c>
      <c r="G41" s="201">
        <v>30.72</v>
      </c>
      <c r="H41" s="201">
        <v>0</v>
      </c>
      <c r="I41" s="201">
        <v>0</v>
      </c>
      <c r="J41" s="201">
        <v>39.47</v>
      </c>
      <c r="K41" s="201">
        <v>17.489999999999998</v>
      </c>
      <c r="L41" s="201">
        <v>0.33</v>
      </c>
      <c r="M41" s="201">
        <v>1.25</v>
      </c>
      <c r="N41" s="201">
        <v>1.79</v>
      </c>
      <c r="O41" s="201">
        <v>2.5299999999999998</v>
      </c>
      <c r="P41" s="201">
        <v>0.81</v>
      </c>
      <c r="Q41" s="201">
        <v>0.17</v>
      </c>
      <c r="R41" s="201">
        <v>0.64</v>
      </c>
      <c r="S41" s="201">
        <v>0.4</v>
      </c>
      <c r="T41" s="201">
        <v>0</v>
      </c>
      <c r="U41" s="201">
        <v>1.79</v>
      </c>
      <c r="V41" s="201">
        <v>0.15</v>
      </c>
      <c r="W41" s="201">
        <v>0.7</v>
      </c>
      <c r="X41" s="201">
        <v>2.2400000000000002</v>
      </c>
      <c r="Y41" s="201">
        <v>0</v>
      </c>
      <c r="Z41" s="201">
        <v>2.11</v>
      </c>
      <c r="AA41" s="201">
        <v>1.37</v>
      </c>
      <c r="AB41" s="201">
        <v>0</v>
      </c>
      <c r="AC41" s="201">
        <v>16.61</v>
      </c>
      <c r="AD41" s="201">
        <v>20.77</v>
      </c>
      <c r="AE41" s="201">
        <v>0</v>
      </c>
      <c r="AF41" s="201">
        <v>0</v>
      </c>
      <c r="AG41" s="201">
        <v>76.38</v>
      </c>
      <c r="AH41" s="201">
        <v>0</v>
      </c>
      <c r="AI41" s="201">
        <v>8.49</v>
      </c>
      <c r="AJ41" s="201">
        <v>0</v>
      </c>
      <c r="AK41" s="201">
        <v>21.44</v>
      </c>
      <c r="AL41" s="201">
        <v>0</v>
      </c>
      <c r="AM41" s="201">
        <v>0</v>
      </c>
      <c r="AN41" s="201">
        <v>0</v>
      </c>
      <c r="AO41" s="201">
        <v>392.99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18.77</v>
      </c>
      <c r="E42" s="201">
        <v>0</v>
      </c>
      <c r="F42" s="201">
        <v>0</v>
      </c>
      <c r="G42" s="201">
        <v>30.72</v>
      </c>
      <c r="H42" s="201">
        <v>0</v>
      </c>
      <c r="I42" s="201">
        <v>0</v>
      </c>
      <c r="J42" s="201">
        <v>39.47</v>
      </c>
      <c r="K42" s="201">
        <v>31.87</v>
      </c>
      <c r="L42" s="201">
        <v>0.33</v>
      </c>
      <c r="M42" s="201">
        <v>1.25</v>
      </c>
      <c r="N42" s="201">
        <v>1.79</v>
      </c>
      <c r="O42" s="201">
        <v>2.5299999999999998</v>
      </c>
      <c r="P42" s="201">
        <v>0.81</v>
      </c>
      <c r="Q42" s="201">
        <v>0.17</v>
      </c>
      <c r="R42" s="201">
        <v>0.64</v>
      </c>
      <c r="S42" s="201">
        <v>0.4</v>
      </c>
      <c r="T42" s="201">
        <v>0</v>
      </c>
      <c r="U42" s="201">
        <v>1.79</v>
      </c>
      <c r="V42" s="201">
        <v>0.15</v>
      </c>
      <c r="W42" s="201">
        <v>0.7</v>
      </c>
      <c r="X42" s="201">
        <v>2.2400000000000002</v>
      </c>
      <c r="Y42" s="201">
        <v>0</v>
      </c>
      <c r="Z42" s="201">
        <v>2.11</v>
      </c>
      <c r="AA42" s="201">
        <v>1.37</v>
      </c>
      <c r="AB42" s="201">
        <v>0</v>
      </c>
      <c r="AC42" s="201">
        <v>16.61</v>
      </c>
      <c r="AD42" s="201">
        <v>20.77</v>
      </c>
      <c r="AE42" s="201">
        <v>0</v>
      </c>
      <c r="AF42" s="201">
        <v>0</v>
      </c>
      <c r="AG42" s="201">
        <v>76.38</v>
      </c>
      <c r="AH42" s="201">
        <v>0</v>
      </c>
      <c r="AI42" s="201">
        <v>8.49</v>
      </c>
      <c r="AJ42" s="201">
        <v>0</v>
      </c>
      <c r="AK42" s="201">
        <v>21.44</v>
      </c>
      <c r="AL42" s="201">
        <v>0</v>
      </c>
      <c r="AM42" s="201">
        <v>0</v>
      </c>
      <c r="AN42" s="201">
        <v>0</v>
      </c>
      <c r="AO42" s="201">
        <v>392.99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18.77</v>
      </c>
      <c r="E43" s="201">
        <v>0</v>
      </c>
      <c r="F43" s="201">
        <v>0</v>
      </c>
      <c r="G43" s="201">
        <v>30.72</v>
      </c>
      <c r="H43" s="201">
        <v>0</v>
      </c>
      <c r="I43" s="201">
        <v>0</v>
      </c>
      <c r="J43" s="201">
        <v>39.47</v>
      </c>
      <c r="K43" s="201">
        <v>56.01</v>
      </c>
      <c r="L43" s="201">
        <v>0.33</v>
      </c>
      <c r="M43" s="201">
        <v>1.25</v>
      </c>
      <c r="N43" s="201">
        <v>1.79</v>
      </c>
      <c r="O43" s="201">
        <v>2.5299999999999998</v>
      </c>
      <c r="P43" s="201">
        <v>0.81</v>
      </c>
      <c r="Q43" s="201">
        <v>0.17</v>
      </c>
      <c r="R43" s="201">
        <v>0.64</v>
      </c>
      <c r="S43" s="201">
        <v>0.4</v>
      </c>
      <c r="T43" s="201">
        <v>0</v>
      </c>
      <c r="U43" s="201">
        <v>1.79</v>
      </c>
      <c r="V43" s="201">
        <v>0.15</v>
      </c>
      <c r="W43" s="201">
        <v>0.7</v>
      </c>
      <c r="X43" s="201">
        <v>2.2400000000000002</v>
      </c>
      <c r="Y43" s="201">
        <v>0</v>
      </c>
      <c r="Z43" s="201">
        <v>2.11</v>
      </c>
      <c r="AA43" s="201">
        <v>1.37</v>
      </c>
      <c r="AB43" s="201">
        <v>0</v>
      </c>
      <c r="AC43" s="201">
        <v>16.61</v>
      </c>
      <c r="AD43" s="201">
        <v>20.77</v>
      </c>
      <c r="AE43" s="201">
        <v>0</v>
      </c>
      <c r="AF43" s="201">
        <v>0</v>
      </c>
      <c r="AG43" s="201">
        <v>76.38</v>
      </c>
      <c r="AH43" s="201">
        <v>0</v>
      </c>
      <c r="AI43" s="201">
        <v>8.49</v>
      </c>
      <c r="AJ43" s="201">
        <v>0</v>
      </c>
      <c r="AK43" s="201">
        <v>21.44</v>
      </c>
      <c r="AL43" s="201">
        <v>0</v>
      </c>
      <c r="AM43" s="201">
        <v>0</v>
      </c>
      <c r="AN43" s="201">
        <v>0</v>
      </c>
      <c r="AO43" s="201">
        <v>385.21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18.77</v>
      </c>
      <c r="E44" s="201">
        <v>0</v>
      </c>
      <c r="F44" s="201">
        <v>0</v>
      </c>
      <c r="G44" s="201">
        <v>30.72</v>
      </c>
      <c r="H44" s="201">
        <v>0</v>
      </c>
      <c r="I44" s="201">
        <v>0</v>
      </c>
      <c r="J44" s="201">
        <v>39.47</v>
      </c>
      <c r="K44" s="201">
        <v>81.11</v>
      </c>
      <c r="L44" s="201">
        <v>0.33</v>
      </c>
      <c r="M44" s="201">
        <v>1.25</v>
      </c>
      <c r="N44" s="201">
        <v>1.79</v>
      </c>
      <c r="O44" s="201">
        <v>2.5299999999999998</v>
      </c>
      <c r="P44" s="201">
        <v>0.81</v>
      </c>
      <c r="Q44" s="201">
        <v>0.17</v>
      </c>
      <c r="R44" s="201">
        <v>0.64</v>
      </c>
      <c r="S44" s="201">
        <v>0.4</v>
      </c>
      <c r="T44" s="201">
        <v>0</v>
      </c>
      <c r="U44" s="201">
        <v>1.79</v>
      </c>
      <c r="V44" s="201">
        <v>0.15</v>
      </c>
      <c r="W44" s="201">
        <v>0.7</v>
      </c>
      <c r="X44" s="201">
        <v>2.2400000000000002</v>
      </c>
      <c r="Y44" s="201">
        <v>0</v>
      </c>
      <c r="Z44" s="201">
        <v>2.11</v>
      </c>
      <c r="AA44" s="201">
        <v>1.37</v>
      </c>
      <c r="AB44" s="201">
        <v>0</v>
      </c>
      <c r="AC44" s="201">
        <v>16.61</v>
      </c>
      <c r="AD44" s="201">
        <v>20.77</v>
      </c>
      <c r="AE44" s="201">
        <v>0</v>
      </c>
      <c r="AF44" s="201">
        <v>0</v>
      </c>
      <c r="AG44" s="201">
        <v>76.38</v>
      </c>
      <c r="AH44" s="201">
        <v>0</v>
      </c>
      <c r="AI44" s="201">
        <v>8.49</v>
      </c>
      <c r="AJ44" s="201">
        <v>0</v>
      </c>
      <c r="AK44" s="201">
        <v>21.44</v>
      </c>
      <c r="AL44" s="201">
        <v>0</v>
      </c>
      <c r="AM44" s="201">
        <v>0</v>
      </c>
      <c r="AN44" s="201">
        <v>0</v>
      </c>
      <c r="AO44" s="201">
        <v>385.21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18.77</v>
      </c>
      <c r="E45" s="201">
        <v>0</v>
      </c>
      <c r="F45" s="201">
        <v>0</v>
      </c>
      <c r="G45" s="201">
        <v>30.72</v>
      </c>
      <c r="H45" s="201">
        <v>0</v>
      </c>
      <c r="I45" s="201">
        <v>0</v>
      </c>
      <c r="J45" s="201">
        <v>39.47</v>
      </c>
      <c r="K45" s="201">
        <v>89.8</v>
      </c>
      <c r="L45" s="201">
        <v>0.33</v>
      </c>
      <c r="M45" s="201">
        <v>1.25</v>
      </c>
      <c r="N45" s="201">
        <v>1.79</v>
      </c>
      <c r="O45" s="201">
        <v>2.5299999999999998</v>
      </c>
      <c r="P45" s="201">
        <v>0.81</v>
      </c>
      <c r="Q45" s="201">
        <v>0.17</v>
      </c>
      <c r="R45" s="201">
        <v>0.64</v>
      </c>
      <c r="S45" s="201">
        <v>0.4</v>
      </c>
      <c r="T45" s="201">
        <v>0</v>
      </c>
      <c r="U45" s="201">
        <v>1.79</v>
      </c>
      <c r="V45" s="201">
        <v>0.15</v>
      </c>
      <c r="W45" s="201">
        <v>0.7</v>
      </c>
      <c r="X45" s="201">
        <v>2.2400000000000002</v>
      </c>
      <c r="Y45" s="201">
        <v>0</v>
      </c>
      <c r="Z45" s="201">
        <v>2.11</v>
      </c>
      <c r="AA45" s="201">
        <v>1.37</v>
      </c>
      <c r="AB45" s="201">
        <v>0</v>
      </c>
      <c r="AC45" s="201">
        <v>16.61</v>
      </c>
      <c r="AD45" s="201">
        <v>20.77</v>
      </c>
      <c r="AE45" s="201">
        <v>0</v>
      </c>
      <c r="AF45" s="201">
        <v>0</v>
      </c>
      <c r="AG45" s="201">
        <v>76.38</v>
      </c>
      <c r="AH45" s="201">
        <v>0</v>
      </c>
      <c r="AI45" s="201">
        <v>8.49</v>
      </c>
      <c r="AJ45" s="201">
        <v>0</v>
      </c>
      <c r="AK45" s="201">
        <v>21.44</v>
      </c>
      <c r="AL45" s="201">
        <v>0</v>
      </c>
      <c r="AM45" s="201">
        <v>0</v>
      </c>
      <c r="AN45" s="201">
        <v>0</v>
      </c>
      <c r="AO45" s="201">
        <v>385.21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18.77</v>
      </c>
      <c r="E46" s="201">
        <v>0</v>
      </c>
      <c r="F46" s="201">
        <v>0</v>
      </c>
      <c r="G46" s="201">
        <v>30.72</v>
      </c>
      <c r="H46" s="201">
        <v>0</v>
      </c>
      <c r="I46" s="201">
        <v>0</v>
      </c>
      <c r="J46" s="201">
        <v>39.47</v>
      </c>
      <c r="K46" s="201">
        <v>106.21</v>
      </c>
      <c r="L46" s="201">
        <v>0.33</v>
      </c>
      <c r="M46" s="201">
        <v>1.25</v>
      </c>
      <c r="N46" s="201">
        <v>1.79</v>
      </c>
      <c r="O46" s="201">
        <v>2.5299999999999998</v>
      </c>
      <c r="P46" s="201">
        <v>0.81</v>
      </c>
      <c r="Q46" s="201">
        <v>0.17</v>
      </c>
      <c r="R46" s="201">
        <v>0.64</v>
      </c>
      <c r="S46" s="201">
        <v>0.4</v>
      </c>
      <c r="T46" s="201">
        <v>0</v>
      </c>
      <c r="U46" s="201">
        <v>1.79</v>
      </c>
      <c r="V46" s="201">
        <v>0.15</v>
      </c>
      <c r="W46" s="201">
        <v>0.7</v>
      </c>
      <c r="X46" s="201">
        <v>2.2400000000000002</v>
      </c>
      <c r="Y46" s="201">
        <v>0</v>
      </c>
      <c r="Z46" s="201">
        <v>2.11</v>
      </c>
      <c r="AA46" s="201">
        <v>1.37</v>
      </c>
      <c r="AB46" s="201">
        <v>0</v>
      </c>
      <c r="AC46" s="201">
        <v>16.61</v>
      </c>
      <c r="AD46" s="201">
        <v>20.77</v>
      </c>
      <c r="AE46" s="201">
        <v>0</v>
      </c>
      <c r="AF46" s="201">
        <v>0</v>
      </c>
      <c r="AG46" s="201">
        <v>76.38</v>
      </c>
      <c r="AH46" s="201">
        <v>0</v>
      </c>
      <c r="AI46" s="201">
        <v>8.49</v>
      </c>
      <c r="AJ46" s="201">
        <v>0</v>
      </c>
      <c r="AK46" s="201">
        <v>21.44</v>
      </c>
      <c r="AL46" s="201">
        <v>0</v>
      </c>
      <c r="AM46" s="201">
        <v>0</v>
      </c>
      <c r="AN46" s="201">
        <v>0</v>
      </c>
      <c r="AO46" s="201">
        <v>385.21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18.77</v>
      </c>
      <c r="E47" s="201">
        <v>0</v>
      </c>
      <c r="F47" s="201">
        <v>0</v>
      </c>
      <c r="G47" s="201">
        <v>30.72</v>
      </c>
      <c r="H47" s="201">
        <v>0</v>
      </c>
      <c r="I47" s="201">
        <v>0</v>
      </c>
      <c r="J47" s="201">
        <v>39.47</v>
      </c>
      <c r="K47" s="201">
        <v>118.77</v>
      </c>
      <c r="L47" s="201">
        <v>0.33</v>
      </c>
      <c r="M47" s="201">
        <v>1.25</v>
      </c>
      <c r="N47" s="201">
        <v>1.79</v>
      </c>
      <c r="O47" s="201">
        <v>2.5299999999999998</v>
      </c>
      <c r="P47" s="201">
        <v>0.81</v>
      </c>
      <c r="Q47" s="201">
        <v>0.17</v>
      </c>
      <c r="R47" s="201">
        <v>0.64</v>
      </c>
      <c r="S47" s="201">
        <v>0.4</v>
      </c>
      <c r="T47" s="201">
        <v>0</v>
      </c>
      <c r="U47" s="201">
        <v>1.79</v>
      </c>
      <c r="V47" s="201">
        <v>0.15</v>
      </c>
      <c r="W47" s="201">
        <v>0.7</v>
      </c>
      <c r="X47" s="201">
        <v>2.2400000000000002</v>
      </c>
      <c r="Y47" s="201">
        <v>0</v>
      </c>
      <c r="Z47" s="201">
        <v>2.11</v>
      </c>
      <c r="AA47" s="201">
        <v>1.37</v>
      </c>
      <c r="AB47" s="201">
        <v>0</v>
      </c>
      <c r="AC47" s="201">
        <v>16.61</v>
      </c>
      <c r="AD47" s="201">
        <v>20.77</v>
      </c>
      <c r="AE47" s="201">
        <v>0</v>
      </c>
      <c r="AF47" s="201">
        <v>0</v>
      </c>
      <c r="AG47" s="201">
        <v>76.38</v>
      </c>
      <c r="AH47" s="201">
        <v>0</v>
      </c>
      <c r="AI47" s="201">
        <v>8.49</v>
      </c>
      <c r="AJ47" s="201">
        <v>0</v>
      </c>
      <c r="AK47" s="201">
        <v>21.44</v>
      </c>
      <c r="AL47" s="201">
        <v>0</v>
      </c>
      <c r="AM47" s="201">
        <v>0</v>
      </c>
      <c r="AN47" s="201">
        <v>0</v>
      </c>
      <c r="AO47" s="201">
        <v>385.21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18.77</v>
      </c>
      <c r="E48" s="201">
        <v>0</v>
      </c>
      <c r="F48" s="201">
        <v>0</v>
      </c>
      <c r="G48" s="201">
        <v>30.72</v>
      </c>
      <c r="H48" s="201">
        <v>0</v>
      </c>
      <c r="I48" s="201">
        <v>0</v>
      </c>
      <c r="J48" s="201">
        <v>39.47</v>
      </c>
      <c r="K48" s="201">
        <v>132.28</v>
      </c>
      <c r="L48" s="201">
        <v>0.33</v>
      </c>
      <c r="M48" s="201">
        <v>1.25</v>
      </c>
      <c r="N48" s="201">
        <v>1.79</v>
      </c>
      <c r="O48" s="201">
        <v>2.5299999999999998</v>
      </c>
      <c r="P48" s="201">
        <v>0.81</v>
      </c>
      <c r="Q48" s="201">
        <v>0.17</v>
      </c>
      <c r="R48" s="201">
        <v>0.64</v>
      </c>
      <c r="S48" s="201">
        <v>0.4</v>
      </c>
      <c r="T48" s="201">
        <v>0</v>
      </c>
      <c r="U48" s="201">
        <v>1.79</v>
      </c>
      <c r="V48" s="201">
        <v>0.15</v>
      </c>
      <c r="W48" s="201">
        <v>0.7</v>
      </c>
      <c r="X48" s="201">
        <v>2.2400000000000002</v>
      </c>
      <c r="Y48" s="201">
        <v>0</v>
      </c>
      <c r="Z48" s="201">
        <v>2.11</v>
      </c>
      <c r="AA48" s="201">
        <v>1.37</v>
      </c>
      <c r="AB48" s="201">
        <v>0</v>
      </c>
      <c r="AC48" s="201">
        <v>16.61</v>
      </c>
      <c r="AD48" s="201">
        <v>20.77</v>
      </c>
      <c r="AE48" s="201">
        <v>0</v>
      </c>
      <c r="AF48" s="201">
        <v>0</v>
      </c>
      <c r="AG48" s="201">
        <v>76.38</v>
      </c>
      <c r="AH48" s="201">
        <v>0</v>
      </c>
      <c r="AI48" s="201">
        <v>8.49</v>
      </c>
      <c r="AJ48" s="201">
        <v>0</v>
      </c>
      <c r="AK48" s="201">
        <v>21.44</v>
      </c>
      <c r="AL48" s="201">
        <v>0</v>
      </c>
      <c r="AM48" s="201">
        <v>0</v>
      </c>
      <c r="AN48" s="201">
        <v>0</v>
      </c>
      <c r="AO48" s="201">
        <v>385.21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18.77</v>
      </c>
      <c r="E49" s="201">
        <v>0</v>
      </c>
      <c r="F49" s="201">
        <v>0</v>
      </c>
      <c r="G49" s="201">
        <v>30.72</v>
      </c>
      <c r="H49" s="201">
        <v>0</v>
      </c>
      <c r="I49" s="201">
        <v>0</v>
      </c>
      <c r="J49" s="201">
        <v>39.47</v>
      </c>
      <c r="K49" s="201">
        <v>135.22</v>
      </c>
      <c r="L49" s="201">
        <v>0.33</v>
      </c>
      <c r="M49" s="201">
        <v>1.25</v>
      </c>
      <c r="N49" s="201">
        <v>1.79</v>
      </c>
      <c r="O49" s="201">
        <v>2.5299999999999998</v>
      </c>
      <c r="P49" s="201">
        <v>0.81</v>
      </c>
      <c r="Q49" s="201">
        <v>0.17</v>
      </c>
      <c r="R49" s="201">
        <v>0.64</v>
      </c>
      <c r="S49" s="201">
        <v>0.4</v>
      </c>
      <c r="T49" s="201">
        <v>0</v>
      </c>
      <c r="U49" s="201">
        <v>1.79</v>
      </c>
      <c r="V49" s="201">
        <v>0.14000000000000001</v>
      </c>
      <c r="W49" s="201">
        <v>0.7</v>
      </c>
      <c r="X49" s="201">
        <v>2.2400000000000002</v>
      </c>
      <c r="Y49" s="201">
        <v>0</v>
      </c>
      <c r="Z49" s="201">
        <v>2.11</v>
      </c>
      <c r="AA49" s="201">
        <v>1.37</v>
      </c>
      <c r="AB49" s="201">
        <v>0</v>
      </c>
      <c r="AC49" s="201">
        <v>16.61</v>
      </c>
      <c r="AD49" s="201">
        <v>20.77</v>
      </c>
      <c r="AE49" s="201">
        <v>0</v>
      </c>
      <c r="AF49" s="201">
        <v>0</v>
      </c>
      <c r="AG49" s="201">
        <v>76.38</v>
      </c>
      <c r="AH49" s="201">
        <v>0</v>
      </c>
      <c r="AI49" s="201">
        <v>8.49</v>
      </c>
      <c r="AJ49" s="201">
        <v>0</v>
      </c>
      <c r="AK49" s="201">
        <v>21.44</v>
      </c>
      <c r="AL49" s="201">
        <v>0</v>
      </c>
      <c r="AM49" s="201">
        <v>0</v>
      </c>
      <c r="AN49" s="201">
        <v>0</v>
      </c>
      <c r="AO49" s="201">
        <v>385.21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18.77</v>
      </c>
      <c r="E50" s="201">
        <v>0</v>
      </c>
      <c r="F50" s="201">
        <v>0</v>
      </c>
      <c r="G50" s="201">
        <v>30.72</v>
      </c>
      <c r="H50" s="201">
        <v>0</v>
      </c>
      <c r="I50" s="201">
        <v>0</v>
      </c>
      <c r="J50" s="201">
        <v>39.47</v>
      </c>
      <c r="K50" s="201">
        <v>159.4</v>
      </c>
      <c r="L50" s="201">
        <v>0.33</v>
      </c>
      <c r="M50" s="201">
        <v>1.25</v>
      </c>
      <c r="N50" s="201">
        <v>1.79</v>
      </c>
      <c r="O50" s="201">
        <v>2.5299999999999998</v>
      </c>
      <c r="P50" s="201">
        <v>0.81</v>
      </c>
      <c r="Q50" s="201">
        <v>0.17</v>
      </c>
      <c r="R50" s="201">
        <v>0.64</v>
      </c>
      <c r="S50" s="201">
        <v>0.4</v>
      </c>
      <c r="T50" s="201">
        <v>0</v>
      </c>
      <c r="U50" s="201">
        <v>1.79</v>
      </c>
      <c r="V50" s="201">
        <v>0.14000000000000001</v>
      </c>
      <c r="W50" s="201">
        <v>0.7</v>
      </c>
      <c r="X50" s="201">
        <v>2.2400000000000002</v>
      </c>
      <c r="Y50" s="201">
        <v>0</v>
      </c>
      <c r="Z50" s="201">
        <v>2.11</v>
      </c>
      <c r="AA50" s="201">
        <v>1.37</v>
      </c>
      <c r="AB50" s="201">
        <v>0</v>
      </c>
      <c r="AC50" s="201">
        <v>16.61</v>
      </c>
      <c r="AD50" s="201">
        <v>20.77</v>
      </c>
      <c r="AE50" s="201">
        <v>0</v>
      </c>
      <c r="AF50" s="201">
        <v>0</v>
      </c>
      <c r="AG50" s="201">
        <v>76.38</v>
      </c>
      <c r="AH50" s="201">
        <v>0</v>
      </c>
      <c r="AI50" s="201">
        <v>8.49</v>
      </c>
      <c r="AJ50" s="201">
        <v>0</v>
      </c>
      <c r="AK50" s="201">
        <v>21.44</v>
      </c>
      <c r="AL50" s="201">
        <v>0</v>
      </c>
      <c r="AM50" s="201">
        <v>0</v>
      </c>
      <c r="AN50" s="201">
        <v>0</v>
      </c>
      <c r="AO50" s="201">
        <v>385.21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18.77</v>
      </c>
      <c r="E51" s="201">
        <v>0</v>
      </c>
      <c r="F51" s="201">
        <v>0</v>
      </c>
      <c r="G51" s="201">
        <v>30.72</v>
      </c>
      <c r="H51" s="201">
        <v>0</v>
      </c>
      <c r="I51" s="201">
        <v>0</v>
      </c>
      <c r="J51" s="201">
        <v>39.47</v>
      </c>
      <c r="K51" s="201">
        <v>181.52</v>
      </c>
      <c r="L51" s="201">
        <v>0.33</v>
      </c>
      <c r="M51" s="201">
        <v>1.25</v>
      </c>
      <c r="N51" s="201">
        <v>1.79</v>
      </c>
      <c r="O51" s="201">
        <v>2.5299999999999998</v>
      </c>
      <c r="P51" s="201">
        <v>0.81</v>
      </c>
      <c r="Q51" s="201">
        <v>0.17</v>
      </c>
      <c r="R51" s="201">
        <v>0.64</v>
      </c>
      <c r="S51" s="201">
        <v>0.4</v>
      </c>
      <c r="T51" s="201">
        <v>0</v>
      </c>
      <c r="U51" s="201">
        <v>1.79</v>
      </c>
      <c r="V51" s="201">
        <v>0.14000000000000001</v>
      </c>
      <c r="W51" s="201">
        <v>0.7</v>
      </c>
      <c r="X51" s="201">
        <v>2.2400000000000002</v>
      </c>
      <c r="Y51" s="201">
        <v>0</v>
      </c>
      <c r="Z51" s="201">
        <v>2.11</v>
      </c>
      <c r="AA51" s="201">
        <v>1.37</v>
      </c>
      <c r="AB51" s="201">
        <v>0</v>
      </c>
      <c r="AC51" s="201">
        <v>16.61</v>
      </c>
      <c r="AD51" s="201">
        <v>20.77</v>
      </c>
      <c r="AE51" s="201">
        <v>0</v>
      </c>
      <c r="AF51" s="201">
        <v>0</v>
      </c>
      <c r="AG51" s="201">
        <v>76.38</v>
      </c>
      <c r="AH51" s="201">
        <v>0</v>
      </c>
      <c r="AI51" s="201">
        <v>8.49</v>
      </c>
      <c r="AJ51" s="201">
        <v>0</v>
      </c>
      <c r="AK51" s="201">
        <v>18.79</v>
      </c>
      <c r="AL51" s="201">
        <v>0</v>
      </c>
      <c r="AM51" s="201">
        <v>0</v>
      </c>
      <c r="AN51" s="201">
        <v>0</v>
      </c>
      <c r="AO51" s="201">
        <v>385.21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18.77</v>
      </c>
      <c r="E52" s="201">
        <v>0</v>
      </c>
      <c r="F52" s="201">
        <v>0</v>
      </c>
      <c r="G52" s="201">
        <v>30.72</v>
      </c>
      <c r="H52" s="201">
        <v>0</v>
      </c>
      <c r="I52" s="201">
        <v>0</v>
      </c>
      <c r="J52" s="201">
        <v>39.47</v>
      </c>
      <c r="K52" s="201">
        <v>201.8</v>
      </c>
      <c r="L52" s="201">
        <v>0.33</v>
      </c>
      <c r="M52" s="201">
        <v>1.25</v>
      </c>
      <c r="N52" s="201">
        <v>1.79</v>
      </c>
      <c r="O52" s="201">
        <v>2.5299999999999998</v>
      </c>
      <c r="P52" s="201">
        <v>0.81</v>
      </c>
      <c r="Q52" s="201">
        <v>0.17</v>
      </c>
      <c r="R52" s="201">
        <v>0.64</v>
      </c>
      <c r="S52" s="201">
        <v>0.4</v>
      </c>
      <c r="T52" s="201">
        <v>0</v>
      </c>
      <c r="U52" s="201">
        <v>1.79</v>
      </c>
      <c r="V52" s="201">
        <v>0.14000000000000001</v>
      </c>
      <c r="W52" s="201">
        <v>0.7</v>
      </c>
      <c r="X52" s="201">
        <v>2.2400000000000002</v>
      </c>
      <c r="Y52" s="201">
        <v>0</v>
      </c>
      <c r="Z52" s="201">
        <v>2.11</v>
      </c>
      <c r="AA52" s="201">
        <v>1.37</v>
      </c>
      <c r="AB52" s="201">
        <v>0</v>
      </c>
      <c r="AC52" s="201">
        <v>16.61</v>
      </c>
      <c r="AD52" s="201">
        <v>20.77</v>
      </c>
      <c r="AE52" s="201">
        <v>0</v>
      </c>
      <c r="AF52" s="201">
        <v>0</v>
      </c>
      <c r="AG52" s="201">
        <v>76.38</v>
      </c>
      <c r="AH52" s="201">
        <v>0</v>
      </c>
      <c r="AI52" s="201">
        <v>8.49</v>
      </c>
      <c r="AJ52" s="201">
        <v>0</v>
      </c>
      <c r="AK52" s="201">
        <v>18.79</v>
      </c>
      <c r="AL52" s="201">
        <v>0</v>
      </c>
      <c r="AM52" s="201">
        <v>0</v>
      </c>
      <c r="AN52" s="201">
        <v>0</v>
      </c>
      <c r="AO52" s="201">
        <v>385.21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18.77</v>
      </c>
      <c r="E53" s="201">
        <v>0</v>
      </c>
      <c r="F53" s="201">
        <v>0</v>
      </c>
      <c r="G53" s="201">
        <v>30.72</v>
      </c>
      <c r="H53" s="201">
        <v>0</v>
      </c>
      <c r="I53" s="201">
        <v>0</v>
      </c>
      <c r="J53" s="201">
        <v>39.47</v>
      </c>
      <c r="K53" s="201">
        <v>224.97</v>
      </c>
      <c r="L53" s="201">
        <v>0.33</v>
      </c>
      <c r="M53" s="201">
        <v>1.25</v>
      </c>
      <c r="N53" s="201">
        <v>1.79</v>
      </c>
      <c r="O53" s="201">
        <v>2.5299999999999998</v>
      </c>
      <c r="P53" s="201">
        <v>0.81</v>
      </c>
      <c r="Q53" s="201">
        <v>0.17</v>
      </c>
      <c r="R53" s="201">
        <v>0.64</v>
      </c>
      <c r="S53" s="201">
        <v>0.4</v>
      </c>
      <c r="T53" s="201">
        <v>0</v>
      </c>
      <c r="U53" s="201">
        <v>1.79</v>
      </c>
      <c r="V53" s="201">
        <v>0.14000000000000001</v>
      </c>
      <c r="W53" s="201">
        <v>0.7</v>
      </c>
      <c r="X53" s="201">
        <v>2.2400000000000002</v>
      </c>
      <c r="Y53" s="201">
        <v>0</v>
      </c>
      <c r="Z53" s="201">
        <v>2.11</v>
      </c>
      <c r="AA53" s="201">
        <v>1.37</v>
      </c>
      <c r="AB53" s="201">
        <v>0</v>
      </c>
      <c r="AC53" s="201">
        <v>16.61</v>
      </c>
      <c r="AD53" s="201">
        <v>20.77</v>
      </c>
      <c r="AE53" s="201">
        <v>0</v>
      </c>
      <c r="AF53" s="201">
        <v>0</v>
      </c>
      <c r="AG53" s="201">
        <v>76.38</v>
      </c>
      <c r="AH53" s="201">
        <v>0</v>
      </c>
      <c r="AI53" s="201">
        <v>8.49</v>
      </c>
      <c r="AJ53" s="201">
        <v>0</v>
      </c>
      <c r="AK53" s="201">
        <v>18.79</v>
      </c>
      <c r="AL53" s="201">
        <v>0</v>
      </c>
      <c r="AM53" s="201">
        <v>0</v>
      </c>
      <c r="AN53" s="201">
        <v>0</v>
      </c>
      <c r="AO53" s="201">
        <v>385.21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18.77</v>
      </c>
      <c r="E54" s="201">
        <v>0</v>
      </c>
      <c r="F54" s="201">
        <v>0</v>
      </c>
      <c r="G54" s="201">
        <v>30.72</v>
      </c>
      <c r="H54" s="201">
        <v>0</v>
      </c>
      <c r="I54" s="201">
        <v>0</v>
      </c>
      <c r="J54" s="201">
        <v>39.47</v>
      </c>
      <c r="K54" s="201">
        <v>236.56</v>
      </c>
      <c r="L54" s="201">
        <v>4.41</v>
      </c>
      <c r="M54" s="201">
        <v>1.25</v>
      </c>
      <c r="N54" s="201">
        <v>1.79</v>
      </c>
      <c r="O54" s="201">
        <v>2.5299999999999998</v>
      </c>
      <c r="P54" s="201">
        <v>0.81</v>
      </c>
      <c r="Q54" s="201">
        <v>2.19</v>
      </c>
      <c r="R54" s="201">
        <v>0.64</v>
      </c>
      <c r="S54" s="201">
        <v>4.0999999999999996</v>
      </c>
      <c r="T54" s="201">
        <v>0</v>
      </c>
      <c r="U54" s="201">
        <v>1.79</v>
      </c>
      <c r="V54" s="201">
        <v>0.14000000000000001</v>
      </c>
      <c r="W54" s="201">
        <v>0.7</v>
      </c>
      <c r="X54" s="201">
        <v>2.2400000000000002</v>
      </c>
      <c r="Y54" s="201">
        <v>0</v>
      </c>
      <c r="Z54" s="201">
        <v>2.11</v>
      </c>
      <c r="AA54" s="201">
        <v>1.37</v>
      </c>
      <c r="AB54" s="201">
        <v>0</v>
      </c>
      <c r="AC54" s="201">
        <v>16.61</v>
      </c>
      <c r="AD54" s="201">
        <v>20.77</v>
      </c>
      <c r="AE54" s="201">
        <v>0</v>
      </c>
      <c r="AF54" s="201">
        <v>0</v>
      </c>
      <c r="AG54" s="201">
        <v>76.38</v>
      </c>
      <c r="AH54" s="201">
        <v>0</v>
      </c>
      <c r="AI54" s="201">
        <v>8.49</v>
      </c>
      <c r="AJ54" s="201">
        <v>0</v>
      </c>
      <c r="AK54" s="201">
        <v>18.79</v>
      </c>
      <c r="AL54" s="201">
        <v>0</v>
      </c>
      <c r="AM54" s="201">
        <v>0</v>
      </c>
      <c r="AN54" s="201">
        <v>0</v>
      </c>
      <c r="AO54" s="201">
        <v>385.21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18.77</v>
      </c>
      <c r="E55" s="201">
        <v>0</v>
      </c>
      <c r="F55" s="201">
        <v>0</v>
      </c>
      <c r="G55" s="201">
        <v>30.72</v>
      </c>
      <c r="H55" s="201">
        <v>0</v>
      </c>
      <c r="I55" s="201">
        <v>0</v>
      </c>
      <c r="J55" s="201">
        <v>39.47</v>
      </c>
      <c r="K55" s="201">
        <v>236.56</v>
      </c>
      <c r="L55" s="201">
        <v>4.41</v>
      </c>
      <c r="M55" s="201">
        <v>1.25</v>
      </c>
      <c r="N55" s="201">
        <v>1.79</v>
      </c>
      <c r="O55" s="201">
        <v>2.5299999999999998</v>
      </c>
      <c r="P55" s="201">
        <v>0.81</v>
      </c>
      <c r="Q55" s="201">
        <v>2.1800000000000002</v>
      </c>
      <c r="R55" s="201">
        <v>8.67</v>
      </c>
      <c r="S55" s="201">
        <v>4.8899999999999997</v>
      </c>
      <c r="T55" s="201">
        <v>0</v>
      </c>
      <c r="U55" s="201">
        <v>1.79</v>
      </c>
      <c r="V55" s="201">
        <v>1.17</v>
      </c>
      <c r="W55" s="201">
        <v>0.7</v>
      </c>
      <c r="X55" s="201">
        <v>2.2400000000000002</v>
      </c>
      <c r="Y55" s="201">
        <v>0</v>
      </c>
      <c r="Z55" s="201">
        <v>32.15</v>
      </c>
      <c r="AA55" s="201">
        <v>25.14</v>
      </c>
      <c r="AB55" s="201">
        <v>0</v>
      </c>
      <c r="AC55" s="201">
        <v>16.61</v>
      </c>
      <c r="AD55" s="201">
        <v>20.77</v>
      </c>
      <c r="AE55" s="201">
        <v>0</v>
      </c>
      <c r="AF55" s="201">
        <v>0</v>
      </c>
      <c r="AG55" s="201">
        <v>76.38</v>
      </c>
      <c r="AH55" s="201">
        <v>0</v>
      </c>
      <c r="AI55" s="201">
        <v>8.49</v>
      </c>
      <c r="AJ55" s="201">
        <v>0</v>
      </c>
      <c r="AK55" s="201">
        <v>18.79</v>
      </c>
      <c r="AL55" s="201">
        <v>0</v>
      </c>
      <c r="AM55" s="201">
        <v>0</v>
      </c>
      <c r="AN55" s="201">
        <v>0</v>
      </c>
      <c r="AO55" s="201">
        <v>385.21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18.77</v>
      </c>
      <c r="E56" s="201">
        <v>0</v>
      </c>
      <c r="F56" s="201">
        <v>0</v>
      </c>
      <c r="G56" s="201">
        <v>30.72</v>
      </c>
      <c r="H56" s="201">
        <v>0</v>
      </c>
      <c r="I56" s="201">
        <v>0</v>
      </c>
      <c r="J56" s="201">
        <v>39.47</v>
      </c>
      <c r="K56" s="201">
        <v>236.56</v>
      </c>
      <c r="L56" s="201">
        <v>4.41</v>
      </c>
      <c r="M56" s="201">
        <v>1.25</v>
      </c>
      <c r="N56" s="201">
        <v>1.79</v>
      </c>
      <c r="O56" s="201">
        <v>2.5299999999999998</v>
      </c>
      <c r="P56" s="201">
        <v>0.81</v>
      </c>
      <c r="Q56" s="201">
        <v>2.1800000000000002</v>
      </c>
      <c r="R56" s="201">
        <v>8.73</v>
      </c>
      <c r="S56" s="201">
        <v>5.41</v>
      </c>
      <c r="T56" s="201">
        <v>0</v>
      </c>
      <c r="U56" s="201">
        <v>1.79</v>
      </c>
      <c r="V56" s="201">
        <v>1.17</v>
      </c>
      <c r="W56" s="201">
        <v>9.4700000000000006</v>
      </c>
      <c r="X56" s="201">
        <v>2.2400000000000002</v>
      </c>
      <c r="Y56" s="201">
        <v>0</v>
      </c>
      <c r="Z56" s="201">
        <v>32.15</v>
      </c>
      <c r="AA56" s="201">
        <v>25.14</v>
      </c>
      <c r="AB56" s="201">
        <v>0</v>
      </c>
      <c r="AC56" s="201">
        <v>16.61</v>
      </c>
      <c r="AD56" s="201">
        <v>20.77</v>
      </c>
      <c r="AE56" s="201">
        <v>0</v>
      </c>
      <c r="AF56" s="201">
        <v>0</v>
      </c>
      <c r="AG56" s="201">
        <v>76.38</v>
      </c>
      <c r="AH56" s="201">
        <v>0</v>
      </c>
      <c r="AI56" s="201">
        <v>8.49</v>
      </c>
      <c r="AJ56" s="201">
        <v>0</v>
      </c>
      <c r="AK56" s="201">
        <v>18.79</v>
      </c>
      <c r="AL56" s="201">
        <v>0</v>
      </c>
      <c r="AM56" s="201">
        <v>0</v>
      </c>
      <c r="AN56" s="201">
        <v>0</v>
      </c>
      <c r="AO56" s="201">
        <v>385.21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18.77</v>
      </c>
      <c r="E57" s="201">
        <v>0</v>
      </c>
      <c r="F57" s="201">
        <v>0</v>
      </c>
      <c r="G57" s="201">
        <v>30.72</v>
      </c>
      <c r="H57" s="201">
        <v>0</v>
      </c>
      <c r="I57" s="201">
        <v>0</v>
      </c>
      <c r="J57" s="201">
        <v>39.47</v>
      </c>
      <c r="K57" s="201">
        <v>236.56</v>
      </c>
      <c r="L57" s="201">
        <v>4.41</v>
      </c>
      <c r="M57" s="201">
        <v>1.25</v>
      </c>
      <c r="N57" s="201">
        <v>1.79</v>
      </c>
      <c r="O57" s="201">
        <v>2.5299999999999998</v>
      </c>
      <c r="P57" s="201">
        <v>0.81</v>
      </c>
      <c r="Q57" s="201">
        <v>2.1800000000000002</v>
      </c>
      <c r="R57" s="201">
        <v>8.73</v>
      </c>
      <c r="S57" s="201">
        <v>5.41</v>
      </c>
      <c r="T57" s="201">
        <v>0</v>
      </c>
      <c r="U57" s="201">
        <v>1.79</v>
      </c>
      <c r="V57" s="201">
        <v>1.17</v>
      </c>
      <c r="W57" s="201">
        <v>9.4700000000000006</v>
      </c>
      <c r="X57" s="201">
        <v>30.03</v>
      </c>
      <c r="Y57" s="201">
        <v>0</v>
      </c>
      <c r="Z57" s="201">
        <v>32.15</v>
      </c>
      <c r="AA57" s="201">
        <v>25.14</v>
      </c>
      <c r="AB57" s="201">
        <v>0</v>
      </c>
      <c r="AC57" s="201">
        <v>16.61</v>
      </c>
      <c r="AD57" s="201">
        <v>20.77</v>
      </c>
      <c r="AE57" s="201">
        <v>0</v>
      </c>
      <c r="AF57" s="201">
        <v>0</v>
      </c>
      <c r="AG57" s="201">
        <v>76.38</v>
      </c>
      <c r="AH57" s="201">
        <v>0</v>
      </c>
      <c r="AI57" s="201">
        <v>8.49</v>
      </c>
      <c r="AJ57" s="201">
        <v>0</v>
      </c>
      <c r="AK57" s="201">
        <v>18.79</v>
      </c>
      <c r="AL57" s="201">
        <v>0</v>
      </c>
      <c r="AM57" s="201">
        <v>0</v>
      </c>
      <c r="AN57" s="201">
        <v>0</v>
      </c>
      <c r="AO57" s="201">
        <v>385.21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18.77</v>
      </c>
      <c r="E58" s="201">
        <v>0</v>
      </c>
      <c r="F58" s="201">
        <v>0</v>
      </c>
      <c r="G58" s="201">
        <v>30.72</v>
      </c>
      <c r="H58" s="201">
        <v>0</v>
      </c>
      <c r="I58" s="201">
        <v>0</v>
      </c>
      <c r="J58" s="201">
        <v>39.47</v>
      </c>
      <c r="K58" s="201">
        <v>236.56</v>
      </c>
      <c r="L58" s="201">
        <v>4.41</v>
      </c>
      <c r="M58" s="201">
        <v>1.25</v>
      </c>
      <c r="N58" s="201">
        <v>1.79</v>
      </c>
      <c r="O58" s="201">
        <v>2.5299999999999998</v>
      </c>
      <c r="P58" s="201">
        <v>0.81</v>
      </c>
      <c r="Q58" s="201">
        <v>2.1800000000000002</v>
      </c>
      <c r="R58" s="201">
        <v>8.73</v>
      </c>
      <c r="S58" s="201">
        <v>5.41</v>
      </c>
      <c r="T58" s="201">
        <v>0</v>
      </c>
      <c r="U58" s="201">
        <v>1.79</v>
      </c>
      <c r="V58" s="201">
        <v>1.17</v>
      </c>
      <c r="W58" s="201">
        <v>9.4700000000000006</v>
      </c>
      <c r="X58" s="201">
        <v>30.03</v>
      </c>
      <c r="Y58" s="201">
        <v>0</v>
      </c>
      <c r="Z58" s="201">
        <v>32.15</v>
      </c>
      <c r="AA58" s="201">
        <v>25.14</v>
      </c>
      <c r="AB58" s="201">
        <v>0</v>
      </c>
      <c r="AC58" s="201">
        <v>16.61</v>
      </c>
      <c r="AD58" s="201">
        <v>20.77</v>
      </c>
      <c r="AE58" s="201">
        <v>0</v>
      </c>
      <c r="AF58" s="201">
        <v>0</v>
      </c>
      <c r="AG58" s="201">
        <v>76.38</v>
      </c>
      <c r="AH58" s="201">
        <v>0</v>
      </c>
      <c r="AI58" s="201">
        <v>8.49</v>
      </c>
      <c r="AJ58" s="201">
        <v>0</v>
      </c>
      <c r="AK58" s="201">
        <v>18.79</v>
      </c>
      <c r="AL58" s="201">
        <v>0</v>
      </c>
      <c r="AM58" s="201">
        <v>0</v>
      </c>
      <c r="AN58" s="201">
        <v>0</v>
      </c>
      <c r="AO58" s="201">
        <v>385.21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18.77</v>
      </c>
      <c r="E59" s="201">
        <v>0</v>
      </c>
      <c r="F59" s="201">
        <v>0</v>
      </c>
      <c r="G59" s="201">
        <v>30.72</v>
      </c>
      <c r="H59" s="201">
        <v>0</v>
      </c>
      <c r="I59" s="201">
        <v>0</v>
      </c>
      <c r="J59" s="201">
        <v>39.47</v>
      </c>
      <c r="K59" s="201">
        <v>236.56</v>
      </c>
      <c r="L59" s="201">
        <v>4.41</v>
      </c>
      <c r="M59" s="201">
        <v>1.25</v>
      </c>
      <c r="N59" s="201">
        <v>1.79</v>
      </c>
      <c r="O59" s="201">
        <v>2.5299999999999998</v>
      </c>
      <c r="P59" s="201">
        <v>0.81</v>
      </c>
      <c r="Q59" s="201">
        <v>2.19</v>
      </c>
      <c r="R59" s="201">
        <v>8.9700000000000006</v>
      </c>
      <c r="S59" s="201">
        <v>5.41</v>
      </c>
      <c r="T59" s="201">
        <v>0</v>
      </c>
      <c r="U59" s="201">
        <v>1.79</v>
      </c>
      <c r="V59" s="201">
        <v>1.17</v>
      </c>
      <c r="W59" s="201">
        <v>9.4700000000000006</v>
      </c>
      <c r="X59" s="201">
        <v>30.03</v>
      </c>
      <c r="Y59" s="201">
        <v>0</v>
      </c>
      <c r="Z59" s="201">
        <v>32.15</v>
      </c>
      <c r="AA59" s="201">
        <v>25.14</v>
      </c>
      <c r="AB59" s="201">
        <v>0</v>
      </c>
      <c r="AC59" s="201">
        <v>16.61</v>
      </c>
      <c r="AD59" s="201">
        <v>20.77</v>
      </c>
      <c r="AE59" s="201">
        <v>0</v>
      </c>
      <c r="AF59" s="201">
        <v>0</v>
      </c>
      <c r="AG59" s="201">
        <v>76.38</v>
      </c>
      <c r="AH59" s="201">
        <v>0</v>
      </c>
      <c r="AI59" s="201">
        <v>8.49</v>
      </c>
      <c r="AJ59" s="201">
        <v>0</v>
      </c>
      <c r="AK59" s="201">
        <v>18.79</v>
      </c>
      <c r="AL59" s="201">
        <v>0</v>
      </c>
      <c r="AM59" s="201">
        <v>0</v>
      </c>
      <c r="AN59" s="201">
        <v>0</v>
      </c>
      <c r="AO59" s="201">
        <v>385.21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18.77</v>
      </c>
      <c r="E60" s="201">
        <v>0</v>
      </c>
      <c r="F60" s="201">
        <v>0</v>
      </c>
      <c r="G60" s="201">
        <v>30.72</v>
      </c>
      <c r="H60" s="201">
        <v>0</v>
      </c>
      <c r="I60" s="201">
        <v>0</v>
      </c>
      <c r="J60" s="201">
        <v>39.47</v>
      </c>
      <c r="K60" s="201">
        <v>236.56</v>
      </c>
      <c r="L60" s="201">
        <v>4.41</v>
      </c>
      <c r="M60" s="201">
        <v>1.25</v>
      </c>
      <c r="N60" s="201">
        <v>1.79</v>
      </c>
      <c r="O60" s="201">
        <v>2.5299999999999998</v>
      </c>
      <c r="P60" s="201">
        <v>0.81</v>
      </c>
      <c r="Q60" s="201">
        <v>2.19</v>
      </c>
      <c r="R60" s="201">
        <v>8.9700000000000006</v>
      </c>
      <c r="S60" s="201">
        <v>5.41</v>
      </c>
      <c r="T60" s="201">
        <v>0</v>
      </c>
      <c r="U60" s="201">
        <v>1.79</v>
      </c>
      <c r="V60" s="201">
        <v>1.17</v>
      </c>
      <c r="W60" s="201">
        <v>9.4700000000000006</v>
      </c>
      <c r="X60" s="201">
        <v>30.03</v>
      </c>
      <c r="Y60" s="201">
        <v>0</v>
      </c>
      <c r="Z60" s="201">
        <v>32.15</v>
      </c>
      <c r="AA60" s="201">
        <v>25.14</v>
      </c>
      <c r="AB60" s="201">
        <v>0</v>
      </c>
      <c r="AC60" s="201">
        <v>16.61</v>
      </c>
      <c r="AD60" s="201">
        <v>20.77</v>
      </c>
      <c r="AE60" s="201">
        <v>0</v>
      </c>
      <c r="AF60" s="201">
        <v>0</v>
      </c>
      <c r="AG60" s="201">
        <v>76.38</v>
      </c>
      <c r="AH60" s="201">
        <v>0</v>
      </c>
      <c r="AI60" s="201">
        <v>8.49</v>
      </c>
      <c r="AJ60" s="201">
        <v>0</v>
      </c>
      <c r="AK60" s="201">
        <v>18.79</v>
      </c>
      <c r="AL60" s="201">
        <v>0</v>
      </c>
      <c r="AM60" s="201">
        <v>0</v>
      </c>
      <c r="AN60" s="201">
        <v>0</v>
      </c>
      <c r="AO60" s="201">
        <v>385.21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18.77</v>
      </c>
      <c r="E61" s="201">
        <v>0</v>
      </c>
      <c r="F61" s="201">
        <v>0</v>
      </c>
      <c r="G61" s="201">
        <v>30.72</v>
      </c>
      <c r="H61" s="201">
        <v>0</v>
      </c>
      <c r="I61" s="201">
        <v>0</v>
      </c>
      <c r="J61" s="201">
        <v>39.47</v>
      </c>
      <c r="K61" s="201">
        <v>236.56</v>
      </c>
      <c r="L61" s="201">
        <v>4.41</v>
      </c>
      <c r="M61" s="201">
        <v>1.25</v>
      </c>
      <c r="N61" s="201">
        <v>1.79</v>
      </c>
      <c r="O61" s="201">
        <v>2.5299999999999998</v>
      </c>
      <c r="P61" s="201">
        <v>0.81</v>
      </c>
      <c r="Q61" s="201">
        <v>2.19</v>
      </c>
      <c r="R61" s="201">
        <v>8.9700000000000006</v>
      </c>
      <c r="S61" s="201">
        <v>5.41</v>
      </c>
      <c r="T61" s="201">
        <v>0</v>
      </c>
      <c r="U61" s="201">
        <v>1.79</v>
      </c>
      <c r="V61" s="201">
        <v>1.17</v>
      </c>
      <c r="W61" s="201">
        <v>0.7</v>
      </c>
      <c r="X61" s="201">
        <v>2.2400000000000002</v>
      </c>
      <c r="Y61" s="201">
        <v>0</v>
      </c>
      <c r="Z61" s="201">
        <v>32.15</v>
      </c>
      <c r="AA61" s="201">
        <v>25.14</v>
      </c>
      <c r="AB61" s="201">
        <v>0</v>
      </c>
      <c r="AC61" s="201">
        <v>16.61</v>
      </c>
      <c r="AD61" s="201">
        <v>20.77</v>
      </c>
      <c r="AE61" s="201">
        <v>0</v>
      </c>
      <c r="AF61" s="201">
        <v>0</v>
      </c>
      <c r="AG61" s="201">
        <v>76.38</v>
      </c>
      <c r="AH61" s="201">
        <v>0</v>
      </c>
      <c r="AI61" s="201">
        <v>8.49</v>
      </c>
      <c r="AJ61" s="201">
        <v>0</v>
      </c>
      <c r="AK61" s="201">
        <v>16.72</v>
      </c>
      <c r="AL61" s="201">
        <v>0</v>
      </c>
      <c r="AM61" s="201">
        <v>0</v>
      </c>
      <c r="AN61" s="201">
        <v>0</v>
      </c>
      <c r="AO61" s="201">
        <v>385.21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18.77</v>
      </c>
      <c r="E62" s="201">
        <v>0</v>
      </c>
      <c r="F62" s="201">
        <v>0</v>
      </c>
      <c r="G62" s="201">
        <v>30.72</v>
      </c>
      <c r="H62" s="201">
        <v>0</v>
      </c>
      <c r="I62" s="201">
        <v>0</v>
      </c>
      <c r="J62" s="201">
        <v>39.47</v>
      </c>
      <c r="K62" s="201">
        <v>236.56</v>
      </c>
      <c r="L62" s="201">
        <v>4.41</v>
      </c>
      <c r="M62" s="201">
        <v>1.25</v>
      </c>
      <c r="N62" s="201">
        <v>1.79</v>
      </c>
      <c r="O62" s="201">
        <v>2.5299999999999998</v>
      </c>
      <c r="P62" s="201">
        <v>0.81</v>
      </c>
      <c r="Q62" s="201">
        <v>2.19</v>
      </c>
      <c r="R62" s="201">
        <v>8.9700000000000006</v>
      </c>
      <c r="S62" s="201">
        <v>5.41</v>
      </c>
      <c r="T62" s="201">
        <v>0</v>
      </c>
      <c r="U62" s="201">
        <v>1.79</v>
      </c>
      <c r="V62" s="201">
        <v>1.17</v>
      </c>
      <c r="W62" s="201">
        <v>0.7</v>
      </c>
      <c r="X62" s="201">
        <v>2.2400000000000002</v>
      </c>
      <c r="Y62" s="201">
        <v>0</v>
      </c>
      <c r="Z62" s="201">
        <v>32.15</v>
      </c>
      <c r="AA62" s="201">
        <v>25.14</v>
      </c>
      <c r="AB62" s="201">
        <v>0</v>
      </c>
      <c r="AC62" s="201">
        <v>16.61</v>
      </c>
      <c r="AD62" s="201">
        <v>20.77</v>
      </c>
      <c r="AE62" s="201">
        <v>0</v>
      </c>
      <c r="AF62" s="201">
        <v>0</v>
      </c>
      <c r="AG62" s="201">
        <v>76.38</v>
      </c>
      <c r="AH62" s="201">
        <v>0</v>
      </c>
      <c r="AI62" s="201">
        <v>8.49</v>
      </c>
      <c r="AJ62" s="201">
        <v>0</v>
      </c>
      <c r="AK62" s="201">
        <v>16.72</v>
      </c>
      <c r="AL62" s="201">
        <v>0</v>
      </c>
      <c r="AM62" s="201">
        <v>0</v>
      </c>
      <c r="AN62" s="201">
        <v>0</v>
      </c>
      <c r="AO62" s="201">
        <v>385.21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18.77</v>
      </c>
      <c r="E63" s="201">
        <v>0</v>
      </c>
      <c r="F63" s="201">
        <v>0</v>
      </c>
      <c r="G63" s="201">
        <v>30.72</v>
      </c>
      <c r="H63" s="201">
        <v>0</v>
      </c>
      <c r="I63" s="201">
        <v>0</v>
      </c>
      <c r="J63" s="201">
        <v>39.47</v>
      </c>
      <c r="K63" s="201">
        <v>236.56</v>
      </c>
      <c r="L63" s="201">
        <v>4.41</v>
      </c>
      <c r="M63" s="201">
        <v>1.25</v>
      </c>
      <c r="N63" s="201">
        <v>1.79</v>
      </c>
      <c r="O63" s="201">
        <v>2.5299999999999998</v>
      </c>
      <c r="P63" s="201">
        <v>0.81</v>
      </c>
      <c r="Q63" s="201">
        <v>2.19</v>
      </c>
      <c r="R63" s="201">
        <v>8.9700000000000006</v>
      </c>
      <c r="S63" s="201">
        <v>5.41</v>
      </c>
      <c r="T63" s="201">
        <v>0</v>
      </c>
      <c r="U63" s="201">
        <v>1.79</v>
      </c>
      <c r="V63" s="201">
        <v>1.17</v>
      </c>
      <c r="W63" s="201">
        <v>0.7</v>
      </c>
      <c r="X63" s="201">
        <v>2.2400000000000002</v>
      </c>
      <c r="Y63" s="201">
        <v>0</v>
      </c>
      <c r="Z63" s="201">
        <v>32.15</v>
      </c>
      <c r="AA63" s="201">
        <v>25.14</v>
      </c>
      <c r="AB63" s="201">
        <v>0</v>
      </c>
      <c r="AC63" s="201">
        <v>16.61</v>
      </c>
      <c r="AD63" s="201">
        <v>20.77</v>
      </c>
      <c r="AE63" s="201">
        <v>0</v>
      </c>
      <c r="AF63" s="201">
        <v>0</v>
      </c>
      <c r="AG63" s="201">
        <v>76.38</v>
      </c>
      <c r="AH63" s="201">
        <v>0</v>
      </c>
      <c r="AI63" s="201">
        <v>8.49</v>
      </c>
      <c r="AJ63" s="201">
        <v>0</v>
      </c>
      <c r="AK63" s="201">
        <v>16.72</v>
      </c>
      <c r="AL63" s="201">
        <v>0</v>
      </c>
      <c r="AM63" s="201">
        <v>0</v>
      </c>
      <c r="AN63" s="201">
        <v>0</v>
      </c>
      <c r="AO63" s="201">
        <v>385.21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18.77</v>
      </c>
      <c r="E64" s="201">
        <v>0</v>
      </c>
      <c r="F64" s="201">
        <v>0</v>
      </c>
      <c r="G64" s="201">
        <v>30.72</v>
      </c>
      <c r="H64" s="201">
        <v>0</v>
      </c>
      <c r="I64" s="201">
        <v>0</v>
      </c>
      <c r="J64" s="201">
        <v>39.47</v>
      </c>
      <c r="K64" s="201">
        <v>236.56</v>
      </c>
      <c r="L64" s="201">
        <v>4.41</v>
      </c>
      <c r="M64" s="201">
        <v>1.25</v>
      </c>
      <c r="N64" s="201">
        <v>1.79</v>
      </c>
      <c r="O64" s="201">
        <v>2.5299999999999998</v>
      </c>
      <c r="P64" s="201">
        <v>0.81</v>
      </c>
      <c r="Q64" s="201">
        <v>2.19</v>
      </c>
      <c r="R64" s="201">
        <v>8.9700000000000006</v>
      </c>
      <c r="S64" s="201">
        <v>5.41</v>
      </c>
      <c r="T64" s="201">
        <v>0</v>
      </c>
      <c r="U64" s="201">
        <v>1.79</v>
      </c>
      <c r="V64" s="201">
        <v>1.17</v>
      </c>
      <c r="W64" s="201">
        <v>0.7</v>
      </c>
      <c r="X64" s="201">
        <v>2.2400000000000002</v>
      </c>
      <c r="Y64" s="201">
        <v>0</v>
      </c>
      <c r="Z64" s="201">
        <v>32.15</v>
      </c>
      <c r="AA64" s="201">
        <v>25.14</v>
      </c>
      <c r="AB64" s="201">
        <v>0</v>
      </c>
      <c r="AC64" s="201">
        <v>16.61</v>
      </c>
      <c r="AD64" s="201">
        <v>20.77</v>
      </c>
      <c r="AE64" s="201">
        <v>0</v>
      </c>
      <c r="AF64" s="201">
        <v>0</v>
      </c>
      <c r="AG64" s="201">
        <v>76.38</v>
      </c>
      <c r="AH64" s="201">
        <v>0</v>
      </c>
      <c r="AI64" s="201">
        <v>8.49</v>
      </c>
      <c r="AJ64" s="201">
        <v>0</v>
      </c>
      <c r="AK64" s="201">
        <v>16.72</v>
      </c>
      <c r="AL64" s="201">
        <v>0</v>
      </c>
      <c r="AM64" s="201">
        <v>0</v>
      </c>
      <c r="AN64" s="201">
        <v>0</v>
      </c>
      <c r="AO64" s="201">
        <v>385.21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18.77</v>
      </c>
      <c r="E65" s="201">
        <v>0</v>
      </c>
      <c r="F65" s="201">
        <v>0</v>
      </c>
      <c r="G65" s="201">
        <v>30.72</v>
      </c>
      <c r="H65" s="201">
        <v>0</v>
      </c>
      <c r="I65" s="201">
        <v>0</v>
      </c>
      <c r="J65" s="201">
        <v>39.47</v>
      </c>
      <c r="K65" s="201">
        <v>236.56</v>
      </c>
      <c r="L65" s="201">
        <v>4.41</v>
      </c>
      <c r="M65" s="201">
        <v>1.25</v>
      </c>
      <c r="N65" s="201">
        <v>1.79</v>
      </c>
      <c r="O65" s="201">
        <v>2.5299999999999998</v>
      </c>
      <c r="P65" s="201">
        <v>0.81</v>
      </c>
      <c r="Q65" s="201">
        <v>2.19</v>
      </c>
      <c r="R65" s="201">
        <v>8.9700000000000006</v>
      </c>
      <c r="S65" s="201">
        <v>5.41</v>
      </c>
      <c r="T65" s="201">
        <v>0</v>
      </c>
      <c r="U65" s="201">
        <v>1.79</v>
      </c>
      <c r="V65" s="201">
        <v>1.17</v>
      </c>
      <c r="W65" s="201">
        <v>0.7</v>
      </c>
      <c r="X65" s="201">
        <v>2.2400000000000002</v>
      </c>
      <c r="Y65" s="201">
        <v>0</v>
      </c>
      <c r="Z65" s="201">
        <v>32.15</v>
      </c>
      <c r="AA65" s="201">
        <v>25.14</v>
      </c>
      <c r="AB65" s="201">
        <v>0</v>
      </c>
      <c r="AC65" s="201">
        <v>16.61</v>
      </c>
      <c r="AD65" s="201">
        <v>20.77</v>
      </c>
      <c r="AE65" s="201">
        <v>0</v>
      </c>
      <c r="AF65" s="201">
        <v>0</v>
      </c>
      <c r="AG65" s="201">
        <v>76.38</v>
      </c>
      <c r="AH65" s="201">
        <v>0</v>
      </c>
      <c r="AI65" s="201">
        <v>8.49</v>
      </c>
      <c r="AJ65" s="201">
        <v>0</v>
      </c>
      <c r="AK65" s="201">
        <v>16.72</v>
      </c>
      <c r="AL65" s="201">
        <v>0</v>
      </c>
      <c r="AM65" s="201">
        <v>0</v>
      </c>
      <c r="AN65" s="201">
        <v>0</v>
      </c>
      <c r="AO65" s="201">
        <v>385.21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18.77</v>
      </c>
      <c r="E66" s="201">
        <v>0</v>
      </c>
      <c r="F66" s="201">
        <v>0</v>
      </c>
      <c r="G66" s="201">
        <v>30.72</v>
      </c>
      <c r="H66" s="201">
        <v>0</v>
      </c>
      <c r="I66" s="201">
        <v>0</v>
      </c>
      <c r="J66" s="201">
        <v>39.47</v>
      </c>
      <c r="K66" s="201">
        <v>236.56</v>
      </c>
      <c r="L66" s="201">
        <v>4.41</v>
      </c>
      <c r="M66" s="201">
        <v>1.25</v>
      </c>
      <c r="N66" s="201">
        <v>1.79</v>
      </c>
      <c r="O66" s="201">
        <v>2.5299999999999998</v>
      </c>
      <c r="P66" s="201">
        <v>0.81</v>
      </c>
      <c r="Q66" s="201">
        <v>2.19</v>
      </c>
      <c r="R66" s="201">
        <v>8.9700000000000006</v>
      </c>
      <c r="S66" s="201">
        <v>5.41</v>
      </c>
      <c r="T66" s="201">
        <v>0</v>
      </c>
      <c r="U66" s="201">
        <v>1.79</v>
      </c>
      <c r="V66" s="201">
        <v>1.17</v>
      </c>
      <c r="W66" s="201">
        <v>0.7</v>
      </c>
      <c r="X66" s="201">
        <v>2.2400000000000002</v>
      </c>
      <c r="Y66" s="201">
        <v>0</v>
      </c>
      <c r="Z66" s="201">
        <v>32.15</v>
      </c>
      <c r="AA66" s="201">
        <v>25.14</v>
      </c>
      <c r="AB66" s="201">
        <v>0</v>
      </c>
      <c r="AC66" s="201">
        <v>16.61</v>
      </c>
      <c r="AD66" s="201">
        <v>20.77</v>
      </c>
      <c r="AE66" s="201">
        <v>0</v>
      </c>
      <c r="AF66" s="201">
        <v>0</v>
      </c>
      <c r="AG66" s="201">
        <v>76.38</v>
      </c>
      <c r="AH66" s="201">
        <v>0</v>
      </c>
      <c r="AI66" s="201">
        <v>8.49</v>
      </c>
      <c r="AJ66" s="201">
        <v>0</v>
      </c>
      <c r="AK66" s="201">
        <v>16.72</v>
      </c>
      <c r="AL66" s="201">
        <v>0</v>
      </c>
      <c r="AM66" s="201">
        <v>0</v>
      </c>
      <c r="AN66" s="201">
        <v>0</v>
      </c>
      <c r="AO66" s="201">
        <v>385.21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18.77</v>
      </c>
      <c r="E67" s="201">
        <v>0</v>
      </c>
      <c r="F67" s="201">
        <v>0</v>
      </c>
      <c r="G67" s="201">
        <v>30.72</v>
      </c>
      <c r="H67" s="201">
        <v>0</v>
      </c>
      <c r="I67" s="201">
        <v>0</v>
      </c>
      <c r="J67" s="201">
        <v>39.47</v>
      </c>
      <c r="K67" s="201">
        <v>236.51</v>
      </c>
      <c r="L67" s="201">
        <v>4.41</v>
      </c>
      <c r="M67" s="201">
        <v>1.25</v>
      </c>
      <c r="N67" s="201">
        <v>1.79</v>
      </c>
      <c r="O67" s="201">
        <v>2.5299999999999998</v>
      </c>
      <c r="P67" s="201">
        <v>0.81</v>
      </c>
      <c r="Q67" s="201">
        <v>2.19</v>
      </c>
      <c r="R67" s="201">
        <v>0.64</v>
      </c>
      <c r="S67" s="201">
        <v>5.41</v>
      </c>
      <c r="T67" s="201">
        <v>0</v>
      </c>
      <c r="U67" s="201">
        <v>1.79</v>
      </c>
      <c r="V67" s="201">
        <v>0.14000000000000001</v>
      </c>
      <c r="W67" s="201">
        <v>0.7</v>
      </c>
      <c r="X67" s="201">
        <v>2.2400000000000002</v>
      </c>
      <c r="Y67" s="201">
        <v>0</v>
      </c>
      <c r="Z67" s="201">
        <v>2.11</v>
      </c>
      <c r="AA67" s="201">
        <v>1.37</v>
      </c>
      <c r="AB67" s="201">
        <v>0</v>
      </c>
      <c r="AC67" s="201">
        <v>16.61</v>
      </c>
      <c r="AD67" s="201">
        <v>20.77</v>
      </c>
      <c r="AE67" s="201">
        <v>0</v>
      </c>
      <c r="AF67" s="201">
        <v>0</v>
      </c>
      <c r="AG67" s="201">
        <v>76.38</v>
      </c>
      <c r="AH67" s="201">
        <v>0</v>
      </c>
      <c r="AI67" s="201">
        <v>8.49</v>
      </c>
      <c r="AJ67" s="201">
        <v>0</v>
      </c>
      <c r="AK67" s="201">
        <v>16.72</v>
      </c>
      <c r="AL67" s="201">
        <v>0</v>
      </c>
      <c r="AM67" s="201">
        <v>0</v>
      </c>
      <c r="AN67" s="201">
        <v>0</v>
      </c>
      <c r="AO67" s="201">
        <v>385.21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18.77</v>
      </c>
      <c r="E68" s="201">
        <v>0</v>
      </c>
      <c r="F68" s="201">
        <v>0</v>
      </c>
      <c r="G68" s="201">
        <v>30.72</v>
      </c>
      <c r="H68" s="201">
        <v>0</v>
      </c>
      <c r="I68" s="201">
        <v>0</v>
      </c>
      <c r="J68" s="201">
        <v>39.47</v>
      </c>
      <c r="K68" s="201">
        <v>236.51</v>
      </c>
      <c r="L68" s="201">
        <v>0.33</v>
      </c>
      <c r="M68" s="201">
        <v>1.25</v>
      </c>
      <c r="N68" s="201">
        <v>1.79</v>
      </c>
      <c r="O68" s="201">
        <v>2.5299999999999998</v>
      </c>
      <c r="P68" s="201">
        <v>0.81</v>
      </c>
      <c r="Q68" s="201">
        <v>0.16</v>
      </c>
      <c r="R68" s="201">
        <v>0.64</v>
      </c>
      <c r="S68" s="201">
        <v>1.05</v>
      </c>
      <c r="T68" s="201">
        <v>0</v>
      </c>
      <c r="U68" s="201">
        <v>1.79</v>
      </c>
      <c r="V68" s="201">
        <v>0.14000000000000001</v>
      </c>
      <c r="W68" s="201">
        <v>0.7</v>
      </c>
      <c r="X68" s="201">
        <v>2.2400000000000002</v>
      </c>
      <c r="Y68" s="201">
        <v>0</v>
      </c>
      <c r="Z68" s="201">
        <v>2.11</v>
      </c>
      <c r="AA68" s="201">
        <v>1.37</v>
      </c>
      <c r="AB68" s="201">
        <v>0</v>
      </c>
      <c r="AC68" s="201">
        <v>16.61</v>
      </c>
      <c r="AD68" s="201">
        <v>20.77</v>
      </c>
      <c r="AE68" s="201">
        <v>0</v>
      </c>
      <c r="AF68" s="201">
        <v>0</v>
      </c>
      <c r="AG68" s="201">
        <v>76.38</v>
      </c>
      <c r="AH68" s="201">
        <v>0</v>
      </c>
      <c r="AI68" s="201">
        <v>8.49</v>
      </c>
      <c r="AJ68" s="201">
        <v>0</v>
      </c>
      <c r="AK68" s="201">
        <v>16.72</v>
      </c>
      <c r="AL68" s="201">
        <v>0</v>
      </c>
      <c r="AM68" s="201">
        <v>0</v>
      </c>
      <c r="AN68" s="201">
        <v>0</v>
      </c>
      <c r="AO68" s="201">
        <v>385.21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18.77</v>
      </c>
      <c r="E69" s="201">
        <v>0</v>
      </c>
      <c r="F69" s="201">
        <v>0</v>
      </c>
      <c r="G69" s="201">
        <v>30.72</v>
      </c>
      <c r="H69" s="201">
        <v>0</v>
      </c>
      <c r="I69" s="201">
        <v>0</v>
      </c>
      <c r="J69" s="201">
        <v>39.47</v>
      </c>
      <c r="K69" s="201">
        <v>202.76</v>
      </c>
      <c r="L69" s="201">
        <v>0.33</v>
      </c>
      <c r="M69" s="201">
        <v>1.25</v>
      </c>
      <c r="N69" s="201">
        <v>1.79</v>
      </c>
      <c r="O69" s="201">
        <v>2.5299999999999998</v>
      </c>
      <c r="P69" s="201">
        <v>0.81</v>
      </c>
      <c r="Q69" s="201">
        <v>0.17</v>
      </c>
      <c r="R69" s="201">
        <v>0.64</v>
      </c>
      <c r="S69" s="201">
        <v>0.4</v>
      </c>
      <c r="T69" s="201">
        <v>0</v>
      </c>
      <c r="U69" s="201">
        <v>3.48</v>
      </c>
      <c r="V69" s="201">
        <v>0.14000000000000001</v>
      </c>
      <c r="W69" s="201">
        <v>0.7</v>
      </c>
      <c r="X69" s="201">
        <v>2.2400000000000002</v>
      </c>
      <c r="Y69" s="201">
        <v>0</v>
      </c>
      <c r="Z69" s="201">
        <v>2.11</v>
      </c>
      <c r="AA69" s="201">
        <v>1.37</v>
      </c>
      <c r="AB69" s="201">
        <v>0</v>
      </c>
      <c r="AC69" s="201">
        <v>16.61</v>
      </c>
      <c r="AD69" s="201">
        <v>20.77</v>
      </c>
      <c r="AE69" s="201">
        <v>0</v>
      </c>
      <c r="AF69" s="201">
        <v>0</v>
      </c>
      <c r="AG69" s="201">
        <v>76.38</v>
      </c>
      <c r="AH69" s="201">
        <v>0</v>
      </c>
      <c r="AI69" s="201">
        <v>8.49</v>
      </c>
      <c r="AJ69" s="201">
        <v>0</v>
      </c>
      <c r="AK69" s="201">
        <v>16.72</v>
      </c>
      <c r="AL69" s="201">
        <v>0</v>
      </c>
      <c r="AM69" s="201">
        <v>0</v>
      </c>
      <c r="AN69" s="201">
        <v>0</v>
      </c>
      <c r="AO69" s="201">
        <v>385.21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18.77</v>
      </c>
      <c r="E70" s="201">
        <v>0</v>
      </c>
      <c r="F70" s="201">
        <v>0</v>
      </c>
      <c r="G70" s="201">
        <v>30.72</v>
      </c>
      <c r="H70" s="201">
        <v>0</v>
      </c>
      <c r="I70" s="201">
        <v>0</v>
      </c>
      <c r="J70" s="201">
        <v>39.47</v>
      </c>
      <c r="K70" s="201">
        <v>161.25</v>
      </c>
      <c r="L70" s="201">
        <v>0.33</v>
      </c>
      <c r="M70" s="201">
        <v>1.25</v>
      </c>
      <c r="N70" s="201">
        <v>1.79</v>
      </c>
      <c r="O70" s="201">
        <v>2.5299999999999998</v>
      </c>
      <c r="P70" s="201">
        <v>0.81</v>
      </c>
      <c r="Q70" s="201">
        <v>0.17</v>
      </c>
      <c r="R70" s="201">
        <v>0.64</v>
      </c>
      <c r="S70" s="201">
        <v>0.4</v>
      </c>
      <c r="T70" s="201">
        <v>0</v>
      </c>
      <c r="U70" s="201">
        <v>2.4700000000000002</v>
      </c>
      <c r="V70" s="201">
        <v>0.14000000000000001</v>
      </c>
      <c r="W70" s="201">
        <v>0.7</v>
      </c>
      <c r="X70" s="201">
        <v>2.2400000000000002</v>
      </c>
      <c r="Y70" s="201">
        <v>0</v>
      </c>
      <c r="Z70" s="201">
        <v>2.11</v>
      </c>
      <c r="AA70" s="201">
        <v>1.37</v>
      </c>
      <c r="AB70" s="201">
        <v>0</v>
      </c>
      <c r="AC70" s="201">
        <v>16.61</v>
      </c>
      <c r="AD70" s="201">
        <v>20.77</v>
      </c>
      <c r="AE70" s="201">
        <v>0</v>
      </c>
      <c r="AF70" s="201">
        <v>0</v>
      </c>
      <c r="AG70" s="201">
        <v>76.38</v>
      </c>
      <c r="AH70" s="201">
        <v>0</v>
      </c>
      <c r="AI70" s="201">
        <v>8.49</v>
      </c>
      <c r="AJ70" s="201">
        <v>0</v>
      </c>
      <c r="AK70" s="201">
        <v>16.72</v>
      </c>
      <c r="AL70" s="201">
        <v>0</v>
      </c>
      <c r="AM70" s="201">
        <v>0</v>
      </c>
      <c r="AN70" s="201">
        <v>0</v>
      </c>
      <c r="AO70" s="201">
        <v>385.21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18.77</v>
      </c>
      <c r="E71" s="201">
        <v>0</v>
      </c>
      <c r="F71" s="201">
        <v>0</v>
      </c>
      <c r="G71" s="201">
        <v>30.72</v>
      </c>
      <c r="H71" s="201">
        <v>0</v>
      </c>
      <c r="I71" s="201">
        <v>0</v>
      </c>
      <c r="J71" s="201">
        <v>39.47</v>
      </c>
      <c r="K71" s="201">
        <v>121.66</v>
      </c>
      <c r="L71" s="201">
        <v>0.33</v>
      </c>
      <c r="M71" s="201">
        <v>1.25</v>
      </c>
      <c r="N71" s="201">
        <v>1.79</v>
      </c>
      <c r="O71" s="201">
        <v>2.5299999999999998</v>
      </c>
      <c r="P71" s="201">
        <v>0.81</v>
      </c>
      <c r="Q71" s="201">
        <v>0.17</v>
      </c>
      <c r="R71" s="201">
        <v>0.64</v>
      </c>
      <c r="S71" s="201">
        <v>0.4</v>
      </c>
      <c r="T71" s="201">
        <v>0</v>
      </c>
      <c r="U71" s="201">
        <v>2.13</v>
      </c>
      <c r="V71" s="201">
        <v>0.14000000000000001</v>
      </c>
      <c r="W71" s="201">
        <v>0.7</v>
      </c>
      <c r="X71" s="201">
        <v>2.2400000000000002</v>
      </c>
      <c r="Y71" s="201">
        <v>0</v>
      </c>
      <c r="Z71" s="201">
        <v>2.11</v>
      </c>
      <c r="AA71" s="201">
        <v>1.37</v>
      </c>
      <c r="AB71" s="201">
        <v>0</v>
      </c>
      <c r="AC71" s="201">
        <v>16.61</v>
      </c>
      <c r="AD71" s="201">
        <v>20.77</v>
      </c>
      <c r="AE71" s="201">
        <v>0</v>
      </c>
      <c r="AF71" s="201">
        <v>0</v>
      </c>
      <c r="AG71" s="201">
        <v>76.38</v>
      </c>
      <c r="AH71" s="201">
        <v>0</v>
      </c>
      <c r="AI71" s="201">
        <v>8.49</v>
      </c>
      <c r="AJ71" s="201">
        <v>0</v>
      </c>
      <c r="AK71" s="201">
        <v>16.72</v>
      </c>
      <c r="AL71" s="201">
        <v>0</v>
      </c>
      <c r="AM71" s="201">
        <v>0</v>
      </c>
      <c r="AN71" s="201">
        <v>0</v>
      </c>
      <c r="AO71" s="201">
        <v>385.21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18.77</v>
      </c>
      <c r="E72" s="201">
        <v>0</v>
      </c>
      <c r="F72" s="201">
        <v>0</v>
      </c>
      <c r="G72" s="201">
        <v>30.72</v>
      </c>
      <c r="H72" s="201">
        <v>0</v>
      </c>
      <c r="I72" s="201">
        <v>0</v>
      </c>
      <c r="J72" s="201">
        <v>39.47</v>
      </c>
      <c r="K72" s="201">
        <v>76.28</v>
      </c>
      <c r="L72" s="201">
        <v>0.33</v>
      </c>
      <c r="M72" s="201">
        <v>1.25</v>
      </c>
      <c r="N72" s="201">
        <v>1.79</v>
      </c>
      <c r="O72" s="201">
        <v>2.5299999999999998</v>
      </c>
      <c r="P72" s="201">
        <v>0.81</v>
      </c>
      <c r="Q72" s="201">
        <v>0.17</v>
      </c>
      <c r="R72" s="201">
        <v>0.64</v>
      </c>
      <c r="S72" s="201">
        <v>0.4</v>
      </c>
      <c r="T72" s="201">
        <v>0</v>
      </c>
      <c r="U72" s="201">
        <v>2.16</v>
      </c>
      <c r="V72" s="201">
        <v>0.14000000000000001</v>
      </c>
      <c r="W72" s="201">
        <v>0.7</v>
      </c>
      <c r="X72" s="201">
        <v>2.2400000000000002</v>
      </c>
      <c r="Y72" s="201">
        <v>0</v>
      </c>
      <c r="Z72" s="201">
        <v>2.11</v>
      </c>
      <c r="AA72" s="201">
        <v>1.37</v>
      </c>
      <c r="AB72" s="201">
        <v>0</v>
      </c>
      <c r="AC72" s="201">
        <v>16.61</v>
      </c>
      <c r="AD72" s="201">
        <v>20.77</v>
      </c>
      <c r="AE72" s="201">
        <v>0</v>
      </c>
      <c r="AF72" s="201">
        <v>0</v>
      </c>
      <c r="AG72" s="201">
        <v>76.38</v>
      </c>
      <c r="AH72" s="201">
        <v>0</v>
      </c>
      <c r="AI72" s="201">
        <v>8.49</v>
      </c>
      <c r="AJ72" s="201">
        <v>0</v>
      </c>
      <c r="AK72" s="201">
        <v>16.72</v>
      </c>
      <c r="AL72" s="201">
        <v>0</v>
      </c>
      <c r="AM72" s="201">
        <v>0</v>
      </c>
      <c r="AN72" s="201">
        <v>0</v>
      </c>
      <c r="AO72" s="201">
        <v>385.21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18.96</v>
      </c>
      <c r="E73" s="201">
        <v>0</v>
      </c>
      <c r="F73" s="201">
        <v>0</v>
      </c>
      <c r="G73" s="201">
        <v>30.72</v>
      </c>
      <c r="H73" s="201">
        <v>0</v>
      </c>
      <c r="I73" s="201">
        <v>0</v>
      </c>
      <c r="J73" s="201">
        <v>39.47</v>
      </c>
      <c r="K73" s="201">
        <v>27.04</v>
      </c>
      <c r="L73" s="201">
        <v>0.33</v>
      </c>
      <c r="M73" s="201">
        <v>1.25</v>
      </c>
      <c r="N73" s="201">
        <v>1.79</v>
      </c>
      <c r="O73" s="201">
        <v>2.5299999999999998</v>
      </c>
      <c r="P73" s="201">
        <v>0.81</v>
      </c>
      <c r="Q73" s="201">
        <v>0.17</v>
      </c>
      <c r="R73" s="201">
        <v>0.64</v>
      </c>
      <c r="S73" s="201">
        <v>0.4</v>
      </c>
      <c r="T73" s="201">
        <v>0</v>
      </c>
      <c r="U73" s="201">
        <v>2.2000000000000002</v>
      </c>
      <c r="V73" s="201">
        <v>0.14000000000000001</v>
      </c>
      <c r="W73" s="201">
        <v>0.7</v>
      </c>
      <c r="X73" s="201">
        <v>2.2400000000000002</v>
      </c>
      <c r="Y73" s="201">
        <v>0</v>
      </c>
      <c r="Z73" s="201">
        <v>2.11</v>
      </c>
      <c r="AA73" s="201">
        <v>1.37</v>
      </c>
      <c r="AB73" s="201">
        <v>0</v>
      </c>
      <c r="AC73" s="201">
        <v>16.61</v>
      </c>
      <c r="AD73" s="201">
        <v>20.77</v>
      </c>
      <c r="AE73" s="201">
        <v>0</v>
      </c>
      <c r="AF73" s="201">
        <v>0</v>
      </c>
      <c r="AG73" s="201">
        <v>76.38</v>
      </c>
      <c r="AH73" s="201">
        <v>0</v>
      </c>
      <c r="AI73" s="201">
        <v>8.49</v>
      </c>
      <c r="AJ73" s="201">
        <v>0</v>
      </c>
      <c r="AK73" s="201">
        <v>16.72</v>
      </c>
      <c r="AL73" s="201">
        <v>0</v>
      </c>
      <c r="AM73" s="201">
        <v>0</v>
      </c>
      <c r="AN73" s="201">
        <v>0</v>
      </c>
      <c r="AO73" s="201">
        <v>385.21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18.96</v>
      </c>
      <c r="E74" s="201">
        <v>0</v>
      </c>
      <c r="F74" s="201">
        <v>0</v>
      </c>
      <c r="G74" s="201">
        <v>30.72</v>
      </c>
      <c r="H74" s="201">
        <v>0</v>
      </c>
      <c r="I74" s="201">
        <v>0</v>
      </c>
      <c r="J74" s="201">
        <v>39.47</v>
      </c>
      <c r="K74" s="201">
        <v>17.489999999999998</v>
      </c>
      <c r="L74" s="201">
        <v>0.33</v>
      </c>
      <c r="M74" s="201">
        <v>1.25</v>
      </c>
      <c r="N74" s="201">
        <v>1.79</v>
      </c>
      <c r="O74" s="201">
        <v>2.5299999999999998</v>
      </c>
      <c r="P74" s="201">
        <v>0.81</v>
      </c>
      <c r="Q74" s="201">
        <v>0.17</v>
      </c>
      <c r="R74" s="201">
        <v>0.64</v>
      </c>
      <c r="S74" s="201">
        <v>0.4</v>
      </c>
      <c r="T74" s="201">
        <v>0</v>
      </c>
      <c r="U74" s="201">
        <v>2.23</v>
      </c>
      <c r="V74" s="201">
        <v>0.14000000000000001</v>
      </c>
      <c r="W74" s="201">
        <v>0.7</v>
      </c>
      <c r="X74" s="201">
        <v>2.2400000000000002</v>
      </c>
      <c r="Y74" s="201">
        <v>0</v>
      </c>
      <c r="Z74" s="201">
        <v>2.11</v>
      </c>
      <c r="AA74" s="201">
        <v>1.37</v>
      </c>
      <c r="AB74" s="201">
        <v>0</v>
      </c>
      <c r="AC74" s="201">
        <v>16.61</v>
      </c>
      <c r="AD74" s="201">
        <v>20.77</v>
      </c>
      <c r="AE74" s="201">
        <v>0</v>
      </c>
      <c r="AF74" s="201">
        <v>0</v>
      </c>
      <c r="AG74" s="201">
        <v>76.38</v>
      </c>
      <c r="AH74" s="201">
        <v>0</v>
      </c>
      <c r="AI74" s="201">
        <v>8.49</v>
      </c>
      <c r="AJ74" s="201">
        <v>0</v>
      </c>
      <c r="AK74" s="201">
        <v>16.72</v>
      </c>
      <c r="AL74" s="201">
        <v>0</v>
      </c>
      <c r="AM74" s="201">
        <v>0</v>
      </c>
      <c r="AN74" s="201">
        <v>0</v>
      </c>
      <c r="AO74" s="201">
        <v>385.21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18.96</v>
      </c>
      <c r="E75" s="201">
        <v>0</v>
      </c>
      <c r="F75" s="201">
        <v>0</v>
      </c>
      <c r="G75" s="201">
        <v>30.72</v>
      </c>
      <c r="H75" s="201">
        <v>0</v>
      </c>
      <c r="I75" s="201">
        <v>0</v>
      </c>
      <c r="J75" s="201">
        <v>39.47</v>
      </c>
      <c r="K75" s="201">
        <v>17.489999999999998</v>
      </c>
      <c r="L75" s="201">
        <v>0.33</v>
      </c>
      <c r="M75" s="201">
        <v>1.25</v>
      </c>
      <c r="N75" s="201">
        <v>1.79</v>
      </c>
      <c r="O75" s="201">
        <v>2.5299999999999998</v>
      </c>
      <c r="P75" s="201">
        <v>0.81</v>
      </c>
      <c r="Q75" s="201">
        <v>0.17</v>
      </c>
      <c r="R75" s="201">
        <v>0.64</v>
      </c>
      <c r="S75" s="201">
        <v>0.4</v>
      </c>
      <c r="T75" s="201">
        <v>0</v>
      </c>
      <c r="U75" s="201">
        <v>2.27</v>
      </c>
      <c r="V75" s="201">
        <v>0.14000000000000001</v>
      </c>
      <c r="W75" s="201">
        <v>0.7</v>
      </c>
      <c r="X75" s="201">
        <v>2.2400000000000002</v>
      </c>
      <c r="Y75" s="201">
        <v>0</v>
      </c>
      <c r="Z75" s="201">
        <v>2.11</v>
      </c>
      <c r="AA75" s="201">
        <v>1.37</v>
      </c>
      <c r="AB75" s="201">
        <v>0</v>
      </c>
      <c r="AC75" s="201">
        <v>16.61</v>
      </c>
      <c r="AD75" s="201">
        <v>20.77</v>
      </c>
      <c r="AE75" s="201">
        <v>0</v>
      </c>
      <c r="AF75" s="201">
        <v>0</v>
      </c>
      <c r="AG75" s="201">
        <v>76.38</v>
      </c>
      <c r="AH75" s="201">
        <v>0</v>
      </c>
      <c r="AI75" s="201">
        <v>8.49</v>
      </c>
      <c r="AJ75" s="201">
        <v>0</v>
      </c>
      <c r="AK75" s="201">
        <v>16.72</v>
      </c>
      <c r="AL75" s="201">
        <v>0</v>
      </c>
      <c r="AM75" s="201">
        <v>0</v>
      </c>
      <c r="AN75" s="201">
        <v>0</v>
      </c>
      <c r="AO75" s="201">
        <v>385.21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18.96</v>
      </c>
      <c r="E76" s="201">
        <v>0</v>
      </c>
      <c r="F76" s="201">
        <v>0</v>
      </c>
      <c r="G76" s="201">
        <v>30.72</v>
      </c>
      <c r="H76" s="201">
        <v>0</v>
      </c>
      <c r="I76" s="201">
        <v>0</v>
      </c>
      <c r="J76" s="201">
        <v>39.47</v>
      </c>
      <c r="K76" s="201">
        <v>17.489999999999998</v>
      </c>
      <c r="L76" s="201">
        <v>0.33</v>
      </c>
      <c r="M76" s="201">
        <v>1.25</v>
      </c>
      <c r="N76" s="201">
        <v>1.79</v>
      </c>
      <c r="O76" s="201">
        <v>2.5299999999999998</v>
      </c>
      <c r="P76" s="201">
        <v>0.81</v>
      </c>
      <c r="Q76" s="201">
        <v>0.17</v>
      </c>
      <c r="R76" s="201">
        <v>1.07</v>
      </c>
      <c r="S76" s="201">
        <v>0.4</v>
      </c>
      <c r="T76" s="201">
        <v>0</v>
      </c>
      <c r="U76" s="201">
        <v>2.31</v>
      </c>
      <c r="V76" s="201">
        <v>0.14000000000000001</v>
      </c>
      <c r="W76" s="201">
        <v>0.7</v>
      </c>
      <c r="X76" s="201">
        <v>2.2400000000000002</v>
      </c>
      <c r="Y76" s="201">
        <v>0</v>
      </c>
      <c r="Z76" s="201">
        <v>2.11</v>
      </c>
      <c r="AA76" s="201">
        <v>1.37</v>
      </c>
      <c r="AB76" s="201">
        <v>0</v>
      </c>
      <c r="AC76" s="201">
        <v>16.61</v>
      </c>
      <c r="AD76" s="201">
        <v>20.77</v>
      </c>
      <c r="AE76" s="201">
        <v>0</v>
      </c>
      <c r="AF76" s="201">
        <v>0</v>
      </c>
      <c r="AG76" s="201">
        <v>76.38</v>
      </c>
      <c r="AH76" s="201">
        <v>0</v>
      </c>
      <c r="AI76" s="201">
        <v>8.49</v>
      </c>
      <c r="AJ76" s="201">
        <v>0</v>
      </c>
      <c r="AK76" s="201">
        <v>16.72</v>
      </c>
      <c r="AL76" s="201">
        <v>0</v>
      </c>
      <c r="AM76" s="201">
        <v>0</v>
      </c>
      <c r="AN76" s="201">
        <v>0</v>
      </c>
      <c r="AO76" s="201">
        <v>385.21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18.96</v>
      </c>
      <c r="E77" s="201">
        <v>0</v>
      </c>
      <c r="F77" s="201">
        <v>0</v>
      </c>
      <c r="G77" s="201">
        <v>30.72</v>
      </c>
      <c r="H77" s="201">
        <v>0</v>
      </c>
      <c r="I77" s="201">
        <v>0</v>
      </c>
      <c r="J77" s="201">
        <v>39.47</v>
      </c>
      <c r="K77" s="201">
        <v>17.489999999999998</v>
      </c>
      <c r="L77" s="201">
        <v>0.36</v>
      </c>
      <c r="M77" s="201">
        <v>1.25</v>
      </c>
      <c r="N77" s="201">
        <v>1.79</v>
      </c>
      <c r="O77" s="201">
        <v>2.5299999999999998</v>
      </c>
      <c r="P77" s="201">
        <v>0.81</v>
      </c>
      <c r="Q77" s="201">
        <v>0.17</v>
      </c>
      <c r="R77" s="201">
        <v>0.64</v>
      </c>
      <c r="S77" s="201">
        <v>0.48</v>
      </c>
      <c r="T77" s="201">
        <v>0</v>
      </c>
      <c r="U77" s="201">
        <v>2.14</v>
      </c>
      <c r="V77" s="201">
        <v>0.14000000000000001</v>
      </c>
      <c r="W77" s="201">
        <v>0.7</v>
      </c>
      <c r="X77" s="201">
        <v>2.2400000000000002</v>
      </c>
      <c r="Y77" s="201">
        <v>0</v>
      </c>
      <c r="Z77" s="201">
        <v>2.11</v>
      </c>
      <c r="AA77" s="201">
        <v>1.37</v>
      </c>
      <c r="AB77" s="201">
        <v>0</v>
      </c>
      <c r="AC77" s="201">
        <v>16.61</v>
      </c>
      <c r="AD77" s="201">
        <v>20.77</v>
      </c>
      <c r="AE77" s="201">
        <v>0</v>
      </c>
      <c r="AF77" s="201">
        <v>0</v>
      </c>
      <c r="AG77" s="201">
        <v>76.38</v>
      </c>
      <c r="AH77" s="201">
        <v>0</v>
      </c>
      <c r="AI77" s="201">
        <v>8.49</v>
      </c>
      <c r="AJ77" s="201">
        <v>0</v>
      </c>
      <c r="AK77" s="201">
        <v>22.05</v>
      </c>
      <c r="AL77" s="201">
        <v>0</v>
      </c>
      <c r="AM77" s="201">
        <v>0</v>
      </c>
      <c r="AN77" s="201">
        <v>0</v>
      </c>
      <c r="AO77" s="201">
        <v>385.21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18.96</v>
      </c>
      <c r="E78" s="201">
        <v>0</v>
      </c>
      <c r="F78" s="201">
        <v>0</v>
      </c>
      <c r="G78" s="201">
        <v>30.72</v>
      </c>
      <c r="H78" s="201">
        <v>0</v>
      </c>
      <c r="I78" s="201">
        <v>0</v>
      </c>
      <c r="J78" s="201">
        <v>39.47</v>
      </c>
      <c r="K78" s="201">
        <v>17.489999999999998</v>
      </c>
      <c r="L78" s="201">
        <v>0.34</v>
      </c>
      <c r="M78" s="201">
        <v>1.25</v>
      </c>
      <c r="N78" s="201">
        <v>1.79</v>
      </c>
      <c r="O78" s="201">
        <v>2.5299999999999998</v>
      </c>
      <c r="P78" s="201">
        <v>0.81</v>
      </c>
      <c r="Q78" s="201">
        <v>0.17</v>
      </c>
      <c r="R78" s="201">
        <v>0.64</v>
      </c>
      <c r="S78" s="201">
        <v>0.4</v>
      </c>
      <c r="T78" s="201">
        <v>0</v>
      </c>
      <c r="U78" s="201">
        <v>2.14</v>
      </c>
      <c r="V78" s="201">
        <v>0.14000000000000001</v>
      </c>
      <c r="W78" s="201">
        <v>0.7</v>
      </c>
      <c r="X78" s="201">
        <v>2.2400000000000002</v>
      </c>
      <c r="Y78" s="201">
        <v>0</v>
      </c>
      <c r="Z78" s="201">
        <v>2.11</v>
      </c>
      <c r="AA78" s="201">
        <v>1.37</v>
      </c>
      <c r="AB78" s="201">
        <v>0</v>
      </c>
      <c r="AC78" s="201">
        <v>16.61</v>
      </c>
      <c r="AD78" s="201">
        <v>20.77</v>
      </c>
      <c r="AE78" s="201">
        <v>0</v>
      </c>
      <c r="AF78" s="201">
        <v>0</v>
      </c>
      <c r="AG78" s="201">
        <v>76.38</v>
      </c>
      <c r="AH78" s="201">
        <v>0</v>
      </c>
      <c r="AI78" s="201">
        <v>8.49</v>
      </c>
      <c r="AJ78" s="201">
        <v>0</v>
      </c>
      <c r="AK78" s="201">
        <v>22.05</v>
      </c>
      <c r="AL78" s="201">
        <v>0</v>
      </c>
      <c r="AM78" s="201">
        <v>0</v>
      </c>
      <c r="AN78" s="201">
        <v>0</v>
      </c>
      <c r="AO78" s="201">
        <v>385.21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18.96</v>
      </c>
      <c r="E79" s="201">
        <v>0</v>
      </c>
      <c r="F79" s="201">
        <v>0</v>
      </c>
      <c r="G79" s="201">
        <v>30.72</v>
      </c>
      <c r="H79" s="201">
        <v>0</v>
      </c>
      <c r="I79" s="201">
        <v>0</v>
      </c>
      <c r="J79" s="201">
        <v>39.47</v>
      </c>
      <c r="K79" s="201">
        <v>17.489999999999998</v>
      </c>
      <c r="L79" s="201">
        <v>0.34</v>
      </c>
      <c r="M79" s="201">
        <v>1.25</v>
      </c>
      <c r="N79" s="201">
        <v>1.79</v>
      </c>
      <c r="O79" s="201">
        <v>2.5299999999999998</v>
      </c>
      <c r="P79" s="201">
        <v>0.81</v>
      </c>
      <c r="Q79" s="201">
        <v>0.17</v>
      </c>
      <c r="R79" s="201">
        <v>0.64</v>
      </c>
      <c r="S79" s="201">
        <v>0.4</v>
      </c>
      <c r="T79" s="201">
        <v>0</v>
      </c>
      <c r="U79" s="201">
        <v>2.14</v>
      </c>
      <c r="V79" s="201">
        <v>0.14000000000000001</v>
      </c>
      <c r="W79" s="201">
        <v>0.7</v>
      </c>
      <c r="X79" s="201">
        <v>2.2400000000000002</v>
      </c>
      <c r="Y79" s="201">
        <v>0</v>
      </c>
      <c r="Z79" s="201">
        <v>2.11</v>
      </c>
      <c r="AA79" s="201">
        <v>1.37</v>
      </c>
      <c r="AB79" s="201">
        <v>0</v>
      </c>
      <c r="AC79" s="201">
        <v>16.61</v>
      </c>
      <c r="AD79" s="201">
        <v>20.77</v>
      </c>
      <c r="AE79" s="201">
        <v>0</v>
      </c>
      <c r="AF79" s="201">
        <v>0</v>
      </c>
      <c r="AG79" s="201">
        <v>76.38</v>
      </c>
      <c r="AH79" s="201">
        <v>0</v>
      </c>
      <c r="AI79" s="201">
        <v>8.49</v>
      </c>
      <c r="AJ79" s="201">
        <v>0</v>
      </c>
      <c r="AK79" s="201">
        <v>22.05</v>
      </c>
      <c r="AL79" s="201">
        <v>0</v>
      </c>
      <c r="AM79" s="201">
        <v>0</v>
      </c>
      <c r="AN79" s="201">
        <v>0</v>
      </c>
      <c r="AO79" s="201">
        <v>385.21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18.96</v>
      </c>
      <c r="E80" s="201">
        <v>0</v>
      </c>
      <c r="F80" s="201">
        <v>0</v>
      </c>
      <c r="G80" s="201">
        <v>30.72</v>
      </c>
      <c r="H80" s="201">
        <v>0</v>
      </c>
      <c r="I80" s="201">
        <v>0</v>
      </c>
      <c r="J80" s="201">
        <v>39.47</v>
      </c>
      <c r="K80" s="201">
        <v>17.489999999999998</v>
      </c>
      <c r="L80" s="201">
        <v>0.33</v>
      </c>
      <c r="M80" s="201">
        <v>1.25</v>
      </c>
      <c r="N80" s="201">
        <v>1.79</v>
      </c>
      <c r="O80" s="201">
        <v>2.5299999999999998</v>
      </c>
      <c r="P80" s="201">
        <v>0.81</v>
      </c>
      <c r="Q80" s="201">
        <v>0.17</v>
      </c>
      <c r="R80" s="201">
        <v>0.64</v>
      </c>
      <c r="S80" s="201">
        <v>0.4</v>
      </c>
      <c r="T80" s="201">
        <v>0</v>
      </c>
      <c r="U80" s="201">
        <v>2.14</v>
      </c>
      <c r="V80" s="201">
        <v>0.14000000000000001</v>
      </c>
      <c r="W80" s="201">
        <v>0.7</v>
      </c>
      <c r="X80" s="201">
        <v>2.2400000000000002</v>
      </c>
      <c r="Y80" s="201">
        <v>0</v>
      </c>
      <c r="Z80" s="201">
        <v>2.11</v>
      </c>
      <c r="AA80" s="201">
        <v>1.37</v>
      </c>
      <c r="AB80" s="201">
        <v>0</v>
      </c>
      <c r="AC80" s="201">
        <v>16.61</v>
      </c>
      <c r="AD80" s="201">
        <v>20.77</v>
      </c>
      <c r="AE80" s="201">
        <v>0</v>
      </c>
      <c r="AF80" s="201">
        <v>0</v>
      </c>
      <c r="AG80" s="201">
        <v>76.38</v>
      </c>
      <c r="AH80" s="201">
        <v>0</v>
      </c>
      <c r="AI80" s="201">
        <v>8.49</v>
      </c>
      <c r="AJ80" s="201">
        <v>0</v>
      </c>
      <c r="AK80" s="201">
        <v>22.05</v>
      </c>
      <c r="AL80" s="201">
        <v>0</v>
      </c>
      <c r="AM80" s="201">
        <v>0</v>
      </c>
      <c r="AN80" s="201">
        <v>0</v>
      </c>
      <c r="AO80" s="201">
        <v>385.21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18.77</v>
      </c>
      <c r="E81" s="201">
        <v>0</v>
      </c>
      <c r="F81" s="201">
        <v>0</v>
      </c>
      <c r="G81" s="201">
        <v>30.72</v>
      </c>
      <c r="H81" s="201">
        <v>0</v>
      </c>
      <c r="I81" s="201">
        <v>0</v>
      </c>
      <c r="J81" s="201">
        <v>39.47</v>
      </c>
      <c r="K81" s="201">
        <v>17.489999999999998</v>
      </c>
      <c r="L81" s="201">
        <v>0.33</v>
      </c>
      <c r="M81" s="201">
        <v>1.25</v>
      </c>
      <c r="N81" s="201">
        <v>1.79</v>
      </c>
      <c r="O81" s="201">
        <v>2.5299999999999998</v>
      </c>
      <c r="P81" s="201">
        <v>2.37</v>
      </c>
      <c r="Q81" s="201">
        <v>0.17</v>
      </c>
      <c r="R81" s="201">
        <v>0.64</v>
      </c>
      <c r="S81" s="201">
        <v>0.4</v>
      </c>
      <c r="T81" s="201">
        <v>0</v>
      </c>
      <c r="U81" s="201">
        <v>2.14</v>
      </c>
      <c r="V81" s="201">
        <v>0.14000000000000001</v>
      </c>
      <c r="W81" s="201">
        <v>0.7</v>
      </c>
      <c r="X81" s="201">
        <v>2.2400000000000002</v>
      </c>
      <c r="Y81" s="201">
        <v>0</v>
      </c>
      <c r="Z81" s="201">
        <v>2.11</v>
      </c>
      <c r="AA81" s="201">
        <v>1.37</v>
      </c>
      <c r="AB81" s="201">
        <v>0</v>
      </c>
      <c r="AC81" s="201">
        <v>16.61</v>
      </c>
      <c r="AD81" s="201">
        <v>20.77</v>
      </c>
      <c r="AE81" s="201">
        <v>0</v>
      </c>
      <c r="AF81" s="201">
        <v>0</v>
      </c>
      <c r="AG81" s="201">
        <v>76.38</v>
      </c>
      <c r="AH81" s="201">
        <v>0</v>
      </c>
      <c r="AI81" s="201">
        <v>8.49</v>
      </c>
      <c r="AJ81" s="201">
        <v>0</v>
      </c>
      <c r="AK81" s="201">
        <v>24.61</v>
      </c>
      <c r="AL81" s="201">
        <v>0</v>
      </c>
      <c r="AM81" s="201">
        <v>0</v>
      </c>
      <c r="AN81" s="201">
        <v>0</v>
      </c>
      <c r="AO81" s="201">
        <v>385.21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18.77</v>
      </c>
      <c r="E82" s="201">
        <v>0</v>
      </c>
      <c r="F82" s="201">
        <v>0</v>
      </c>
      <c r="G82" s="201">
        <v>30.72</v>
      </c>
      <c r="H82" s="201">
        <v>0</v>
      </c>
      <c r="I82" s="201">
        <v>0</v>
      </c>
      <c r="J82" s="201">
        <v>39.47</v>
      </c>
      <c r="K82" s="201">
        <v>17.489999999999998</v>
      </c>
      <c r="L82" s="201">
        <v>0.34</v>
      </c>
      <c r="M82" s="201">
        <v>1.25</v>
      </c>
      <c r="N82" s="201">
        <v>1.79</v>
      </c>
      <c r="O82" s="201">
        <v>2.5299999999999998</v>
      </c>
      <c r="P82" s="201">
        <v>2.37</v>
      </c>
      <c r="Q82" s="201">
        <v>0.17</v>
      </c>
      <c r="R82" s="201">
        <v>0.64</v>
      </c>
      <c r="S82" s="201">
        <v>0.4</v>
      </c>
      <c r="T82" s="201">
        <v>0</v>
      </c>
      <c r="U82" s="201">
        <v>2.14</v>
      </c>
      <c r="V82" s="201">
        <v>0.14000000000000001</v>
      </c>
      <c r="W82" s="201">
        <v>0.7</v>
      </c>
      <c r="X82" s="201">
        <v>2.2400000000000002</v>
      </c>
      <c r="Y82" s="201">
        <v>0</v>
      </c>
      <c r="Z82" s="201">
        <v>2.11</v>
      </c>
      <c r="AA82" s="201">
        <v>1.37</v>
      </c>
      <c r="AB82" s="201">
        <v>0</v>
      </c>
      <c r="AC82" s="201">
        <v>16.61</v>
      </c>
      <c r="AD82" s="201">
        <v>20.77</v>
      </c>
      <c r="AE82" s="201">
        <v>0</v>
      </c>
      <c r="AF82" s="201">
        <v>0</v>
      </c>
      <c r="AG82" s="201">
        <v>76.38</v>
      </c>
      <c r="AH82" s="201">
        <v>0</v>
      </c>
      <c r="AI82" s="201">
        <v>8.49</v>
      </c>
      <c r="AJ82" s="201">
        <v>0</v>
      </c>
      <c r="AK82" s="201">
        <v>24.61</v>
      </c>
      <c r="AL82" s="201">
        <v>0</v>
      </c>
      <c r="AM82" s="201">
        <v>0</v>
      </c>
      <c r="AN82" s="201">
        <v>0</v>
      </c>
      <c r="AO82" s="201">
        <v>385.21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18.77</v>
      </c>
      <c r="E83" s="201">
        <v>0</v>
      </c>
      <c r="F83" s="201">
        <v>0</v>
      </c>
      <c r="G83" s="201">
        <v>30.72</v>
      </c>
      <c r="H83" s="201">
        <v>0</v>
      </c>
      <c r="I83" s="201">
        <v>0</v>
      </c>
      <c r="J83" s="201">
        <v>39.47</v>
      </c>
      <c r="K83" s="201">
        <v>17.489999999999998</v>
      </c>
      <c r="L83" s="201">
        <v>0.34</v>
      </c>
      <c r="M83" s="201">
        <v>3.93</v>
      </c>
      <c r="N83" s="201">
        <v>1.79</v>
      </c>
      <c r="O83" s="201">
        <v>2.5299999999999998</v>
      </c>
      <c r="P83" s="201">
        <v>2.37</v>
      </c>
      <c r="Q83" s="201">
        <v>0.17</v>
      </c>
      <c r="R83" s="201">
        <v>0.64</v>
      </c>
      <c r="S83" s="201">
        <v>0.4</v>
      </c>
      <c r="T83" s="201">
        <v>0</v>
      </c>
      <c r="U83" s="201">
        <v>2.14</v>
      </c>
      <c r="V83" s="201">
        <v>0.14000000000000001</v>
      </c>
      <c r="W83" s="201">
        <v>0.7</v>
      </c>
      <c r="X83" s="201">
        <v>2.2400000000000002</v>
      </c>
      <c r="Y83" s="201">
        <v>0</v>
      </c>
      <c r="Z83" s="201">
        <v>2.11</v>
      </c>
      <c r="AA83" s="201">
        <v>1.37</v>
      </c>
      <c r="AB83" s="201">
        <v>0</v>
      </c>
      <c r="AC83" s="201">
        <v>16.61</v>
      </c>
      <c r="AD83" s="201">
        <v>20.77</v>
      </c>
      <c r="AE83" s="201">
        <v>0</v>
      </c>
      <c r="AF83" s="201">
        <v>0</v>
      </c>
      <c r="AG83" s="201">
        <v>76.38</v>
      </c>
      <c r="AH83" s="201">
        <v>0</v>
      </c>
      <c r="AI83" s="201">
        <v>8.49</v>
      </c>
      <c r="AJ83" s="201">
        <v>0</v>
      </c>
      <c r="AK83" s="201">
        <v>24.61</v>
      </c>
      <c r="AL83" s="201">
        <v>0</v>
      </c>
      <c r="AM83" s="201">
        <v>0</v>
      </c>
      <c r="AN83" s="201">
        <v>0</v>
      </c>
      <c r="AO83" s="201">
        <v>392.99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18.77</v>
      </c>
      <c r="E84" s="201">
        <v>0</v>
      </c>
      <c r="F84" s="201">
        <v>0</v>
      </c>
      <c r="G84" s="201">
        <v>30.72</v>
      </c>
      <c r="H84" s="201">
        <v>0</v>
      </c>
      <c r="I84" s="201">
        <v>0</v>
      </c>
      <c r="J84" s="201">
        <v>39.47</v>
      </c>
      <c r="K84" s="201">
        <v>17.489999999999998</v>
      </c>
      <c r="L84" s="201">
        <v>0.33</v>
      </c>
      <c r="M84" s="201">
        <v>4.37</v>
      </c>
      <c r="N84" s="201">
        <v>1.79</v>
      </c>
      <c r="O84" s="201">
        <v>2.5299999999999998</v>
      </c>
      <c r="P84" s="201">
        <v>2.37</v>
      </c>
      <c r="Q84" s="201">
        <v>0.17</v>
      </c>
      <c r="R84" s="201">
        <v>0.64</v>
      </c>
      <c r="S84" s="201">
        <v>0.4</v>
      </c>
      <c r="T84" s="201">
        <v>0</v>
      </c>
      <c r="U84" s="201">
        <v>2.14</v>
      </c>
      <c r="V84" s="201">
        <v>0.14000000000000001</v>
      </c>
      <c r="W84" s="201">
        <v>0.7</v>
      </c>
      <c r="X84" s="201">
        <v>2.2400000000000002</v>
      </c>
      <c r="Y84" s="201">
        <v>0</v>
      </c>
      <c r="Z84" s="201">
        <v>2.11</v>
      </c>
      <c r="AA84" s="201">
        <v>1.37</v>
      </c>
      <c r="AB84" s="201">
        <v>0</v>
      </c>
      <c r="AC84" s="201">
        <v>16.61</v>
      </c>
      <c r="AD84" s="201">
        <v>20.77</v>
      </c>
      <c r="AE84" s="201">
        <v>0</v>
      </c>
      <c r="AF84" s="201">
        <v>0</v>
      </c>
      <c r="AG84" s="201">
        <v>76.38</v>
      </c>
      <c r="AH84" s="201">
        <v>0</v>
      </c>
      <c r="AI84" s="201">
        <v>8.49</v>
      </c>
      <c r="AJ84" s="201">
        <v>0</v>
      </c>
      <c r="AK84" s="201">
        <v>18.79</v>
      </c>
      <c r="AL84" s="201">
        <v>0</v>
      </c>
      <c r="AM84" s="201">
        <v>0</v>
      </c>
      <c r="AN84" s="201">
        <v>0</v>
      </c>
      <c r="AO84" s="201">
        <v>392.99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18.77</v>
      </c>
      <c r="E85" s="201">
        <v>0</v>
      </c>
      <c r="F85" s="201">
        <v>0</v>
      </c>
      <c r="G85" s="201">
        <v>30.72</v>
      </c>
      <c r="H85" s="201">
        <v>0</v>
      </c>
      <c r="I85" s="201">
        <v>0</v>
      </c>
      <c r="J85" s="201">
        <v>39.47</v>
      </c>
      <c r="K85" s="201">
        <v>17.489999999999998</v>
      </c>
      <c r="L85" s="201">
        <v>0.33</v>
      </c>
      <c r="M85" s="201">
        <v>1.73</v>
      </c>
      <c r="N85" s="201">
        <v>1.79</v>
      </c>
      <c r="O85" s="201">
        <v>2.5299999999999998</v>
      </c>
      <c r="P85" s="201">
        <v>2.37</v>
      </c>
      <c r="Q85" s="201">
        <v>0.17</v>
      </c>
      <c r="R85" s="201">
        <v>0.64</v>
      </c>
      <c r="S85" s="201">
        <v>0.4</v>
      </c>
      <c r="T85" s="201">
        <v>0</v>
      </c>
      <c r="U85" s="201">
        <v>2.14</v>
      </c>
      <c r="V85" s="201">
        <v>0.14000000000000001</v>
      </c>
      <c r="W85" s="201">
        <v>0.7</v>
      </c>
      <c r="X85" s="201">
        <v>2.2400000000000002</v>
      </c>
      <c r="Y85" s="201">
        <v>0</v>
      </c>
      <c r="Z85" s="201">
        <v>2.11</v>
      </c>
      <c r="AA85" s="201">
        <v>1.37</v>
      </c>
      <c r="AB85" s="201">
        <v>0</v>
      </c>
      <c r="AC85" s="201">
        <v>16.61</v>
      </c>
      <c r="AD85" s="201">
        <v>20.77</v>
      </c>
      <c r="AE85" s="201">
        <v>0</v>
      </c>
      <c r="AF85" s="201">
        <v>0</v>
      </c>
      <c r="AG85" s="201">
        <v>76.38</v>
      </c>
      <c r="AH85" s="201">
        <v>0</v>
      </c>
      <c r="AI85" s="201">
        <v>8.49</v>
      </c>
      <c r="AJ85" s="201">
        <v>0</v>
      </c>
      <c r="AK85" s="201">
        <v>18.79</v>
      </c>
      <c r="AL85" s="201">
        <v>0</v>
      </c>
      <c r="AM85" s="201">
        <v>0</v>
      </c>
      <c r="AN85" s="201">
        <v>0</v>
      </c>
      <c r="AO85" s="201">
        <v>392.99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18.77</v>
      </c>
      <c r="E86" s="201">
        <v>0</v>
      </c>
      <c r="F86" s="201">
        <v>0</v>
      </c>
      <c r="G86" s="201">
        <v>30.72</v>
      </c>
      <c r="H86" s="201">
        <v>0</v>
      </c>
      <c r="I86" s="201">
        <v>0</v>
      </c>
      <c r="J86" s="201">
        <v>39.47</v>
      </c>
      <c r="K86" s="201">
        <v>17.489999999999998</v>
      </c>
      <c r="L86" s="201">
        <v>0</v>
      </c>
      <c r="M86" s="201">
        <v>1.73</v>
      </c>
      <c r="N86" s="201">
        <v>1.79</v>
      </c>
      <c r="O86" s="201">
        <v>2.5299999999999998</v>
      </c>
      <c r="P86" s="201">
        <v>2.37</v>
      </c>
      <c r="Q86" s="201">
        <v>0.17</v>
      </c>
      <c r="R86" s="201">
        <v>0.64</v>
      </c>
      <c r="S86" s="201">
        <v>0.4</v>
      </c>
      <c r="T86" s="201">
        <v>0</v>
      </c>
      <c r="U86" s="201">
        <v>2.14</v>
      </c>
      <c r="V86" s="201">
        <v>0.14000000000000001</v>
      </c>
      <c r="W86" s="201">
        <v>0.7</v>
      </c>
      <c r="X86" s="201">
        <v>2.2400000000000002</v>
      </c>
      <c r="Y86" s="201">
        <v>0</v>
      </c>
      <c r="Z86" s="201">
        <v>2.11</v>
      </c>
      <c r="AA86" s="201">
        <v>1.37</v>
      </c>
      <c r="AB86" s="201">
        <v>0</v>
      </c>
      <c r="AC86" s="201">
        <v>16.61</v>
      </c>
      <c r="AD86" s="201">
        <v>20.77</v>
      </c>
      <c r="AE86" s="201">
        <v>0</v>
      </c>
      <c r="AF86" s="201">
        <v>0</v>
      </c>
      <c r="AG86" s="201">
        <v>76.38</v>
      </c>
      <c r="AH86" s="201">
        <v>0</v>
      </c>
      <c r="AI86" s="201">
        <v>8.49</v>
      </c>
      <c r="AJ86" s="201">
        <v>0</v>
      </c>
      <c r="AK86" s="201">
        <v>18.79</v>
      </c>
      <c r="AL86" s="201">
        <v>0</v>
      </c>
      <c r="AM86" s="201">
        <v>0</v>
      </c>
      <c r="AN86" s="201">
        <v>0</v>
      </c>
      <c r="AO86" s="201">
        <v>392.99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18.77</v>
      </c>
      <c r="E87" s="201">
        <v>0</v>
      </c>
      <c r="F87" s="201">
        <v>0</v>
      </c>
      <c r="G87" s="201">
        <v>30.72</v>
      </c>
      <c r="H87" s="201">
        <v>0</v>
      </c>
      <c r="I87" s="201">
        <v>0</v>
      </c>
      <c r="J87" s="201">
        <v>39.47</v>
      </c>
      <c r="K87" s="201">
        <v>17.489999999999998</v>
      </c>
      <c r="L87" s="201">
        <v>0.34</v>
      </c>
      <c r="M87" s="201">
        <v>1.73</v>
      </c>
      <c r="N87" s="201">
        <v>1.79</v>
      </c>
      <c r="O87" s="201">
        <v>2.5299999999999998</v>
      </c>
      <c r="P87" s="201">
        <v>2.37</v>
      </c>
      <c r="Q87" s="201">
        <v>0.16</v>
      </c>
      <c r="R87" s="201">
        <v>0.64</v>
      </c>
      <c r="S87" s="201">
        <v>0.4</v>
      </c>
      <c r="T87" s="201">
        <v>0</v>
      </c>
      <c r="U87" s="201">
        <v>2.14</v>
      </c>
      <c r="V87" s="201">
        <v>0.14000000000000001</v>
      </c>
      <c r="W87" s="201">
        <v>0.7</v>
      </c>
      <c r="X87" s="201">
        <v>2.2400000000000002</v>
      </c>
      <c r="Y87" s="201">
        <v>0</v>
      </c>
      <c r="Z87" s="201">
        <v>2.11</v>
      </c>
      <c r="AA87" s="201">
        <v>1.37</v>
      </c>
      <c r="AB87" s="201">
        <v>0</v>
      </c>
      <c r="AC87" s="201">
        <v>16.61</v>
      </c>
      <c r="AD87" s="201">
        <v>20.77</v>
      </c>
      <c r="AE87" s="201">
        <v>0</v>
      </c>
      <c r="AF87" s="201">
        <v>0</v>
      </c>
      <c r="AG87" s="201">
        <v>76.38</v>
      </c>
      <c r="AH87" s="201">
        <v>0</v>
      </c>
      <c r="AI87" s="201">
        <v>8.49</v>
      </c>
      <c r="AJ87" s="201">
        <v>0</v>
      </c>
      <c r="AK87" s="201">
        <v>18.79</v>
      </c>
      <c r="AL87" s="201">
        <v>0</v>
      </c>
      <c r="AM87" s="201">
        <v>0</v>
      </c>
      <c r="AN87" s="201">
        <v>0</v>
      </c>
      <c r="AO87" s="201">
        <v>392.99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18.77</v>
      </c>
      <c r="E88" s="201">
        <v>0</v>
      </c>
      <c r="F88" s="201">
        <v>0</v>
      </c>
      <c r="G88" s="201">
        <v>30.72</v>
      </c>
      <c r="H88" s="201">
        <v>0</v>
      </c>
      <c r="I88" s="201">
        <v>0</v>
      </c>
      <c r="J88" s="201">
        <v>39.47</v>
      </c>
      <c r="K88" s="201">
        <v>17.489999999999998</v>
      </c>
      <c r="L88" s="201">
        <v>0</v>
      </c>
      <c r="M88" s="201">
        <v>1.73</v>
      </c>
      <c r="N88" s="201">
        <v>1.79</v>
      </c>
      <c r="O88" s="201">
        <v>2.5299999999999998</v>
      </c>
      <c r="P88" s="201">
        <v>2.37</v>
      </c>
      <c r="Q88" s="201">
        <v>0.17</v>
      </c>
      <c r="R88" s="201">
        <v>0.64</v>
      </c>
      <c r="S88" s="201">
        <v>0.4</v>
      </c>
      <c r="T88" s="201">
        <v>0</v>
      </c>
      <c r="U88" s="201">
        <v>2.14</v>
      </c>
      <c r="V88" s="201">
        <v>0.14000000000000001</v>
      </c>
      <c r="W88" s="201">
        <v>0.7</v>
      </c>
      <c r="X88" s="201">
        <v>2.2400000000000002</v>
      </c>
      <c r="Y88" s="201">
        <v>0</v>
      </c>
      <c r="Z88" s="201">
        <v>2.11</v>
      </c>
      <c r="AA88" s="201">
        <v>1.37</v>
      </c>
      <c r="AB88" s="201">
        <v>0</v>
      </c>
      <c r="AC88" s="201">
        <v>16.61</v>
      </c>
      <c r="AD88" s="201">
        <v>20.77</v>
      </c>
      <c r="AE88" s="201">
        <v>0</v>
      </c>
      <c r="AF88" s="201">
        <v>0</v>
      </c>
      <c r="AG88" s="201">
        <v>76.38</v>
      </c>
      <c r="AH88" s="201">
        <v>0</v>
      </c>
      <c r="AI88" s="201">
        <v>8.49</v>
      </c>
      <c r="AJ88" s="201">
        <v>0</v>
      </c>
      <c r="AK88" s="201">
        <v>18.79</v>
      </c>
      <c r="AL88" s="201">
        <v>0</v>
      </c>
      <c r="AM88" s="201">
        <v>0</v>
      </c>
      <c r="AN88" s="201">
        <v>0</v>
      </c>
      <c r="AO88" s="201">
        <v>392.99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18.77</v>
      </c>
      <c r="E89" s="201">
        <v>0</v>
      </c>
      <c r="F89" s="201">
        <v>0</v>
      </c>
      <c r="G89" s="201">
        <v>30.72</v>
      </c>
      <c r="H89" s="201">
        <v>0</v>
      </c>
      <c r="I89" s="201">
        <v>0</v>
      </c>
      <c r="J89" s="201">
        <v>39.47</v>
      </c>
      <c r="K89" s="201">
        <v>17.489999999999998</v>
      </c>
      <c r="L89" s="201">
        <v>0.11</v>
      </c>
      <c r="M89" s="201">
        <v>1.73</v>
      </c>
      <c r="N89" s="201">
        <v>1.79</v>
      </c>
      <c r="O89" s="201">
        <v>2.5299999999999998</v>
      </c>
      <c r="P89" s="201">
        <v>2.37</v>
      </c>
      <c r="Q89" s="201">
        <v>0.17</v>
      </c>
      <c r="R89" s="201">
        <v>0.64</v>
      </c>
      <c r="S89" s="201">
        <v>0.4</v>
      </c>
      <c r="T89" s="201">
        <v>0</v>
      </c>
      <c r="U89" s="201">
        <v>2.14</v>
      </c>
      <c r="V89" s="201">
        <v>0.14000000000000001</v>
      </c>
      <c r="W89" s="201">
        <v>0.7</v>
      </c>
      <c r="X89" s="201">
        <v>2.2400000000000002</v>
      </c>
      <c r="Y89" s="201">
        <v>0</v>
      </c>
      <c r="Z89" s="201">
        <v>2.11</v>
      </c>
      <c r="AA89" s="201">
        <v>1.37</v>
      </c>
      <c r="AB89" s="201">
        <v>0</v>
      </c>
      <c r="AC89" s="201">
        <v>16.61</v>
      </c>
      <c r="AD89" s="201">
        <v>20.77</v>
      </c>
      <c r="AE89" s="201">
        <v>0</v>
      </c>
      <c r="AF89" s="201">
        <v>0</v>
      </c>
      <c r="AG89" s="201">
        <v>76.38</v>
      </c>
      <c r="AH89" s="201">
        <v>0</v>
      </c>
      <c r="AI89" s="201">
        <v>8.49</v>
      </c>
      <c r="AJ89" s="201">
        <v>0</v>
      </c>
      <c r="AK89" s="201">
        <v>16.72</v>
      </c>
      <c r="AL89" s="201">
        <v>0</v>
      </c>
      <c r="AM89" s="201">
        <v>0</v>
      </c>
      <c r="AN89" s="201">
        <v>0</v>
      </c>
      <c r="AO89" s="201">
        <v>392.99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18.77</v>
      </c>
      <c r="E90" s="201">
        <v>0</v>
      </c>
      <c r="F90" s="201">
        <v>0</v>
      </c>
      <c r="G90" s="201">
        <v>30.72</v>
      </c>
      <c r="H90" s="201">
        <v>0</v>
      </c>
      <c r="I90" s="201">
        <v>0</v>
      </c>
      <c r="J90" s="201">
        <v>39.47</v>
      </c>
      <c r="K90" s="201">
        <v>17.489999999999998</v>
      </c>
      <c r="L90" s="201">
        <v>0.11</v>
      </c>
      <c r="M90" s="201">
        <v>1.73</v>
      </c>
      <c r="N90" s="201">
        <v>1.79</v>
      </c>
      <c r="O90" s="201">
        <v>2.5299999999999998</v>
      </c>
      <c r="P90" s="201">
        <v>2.37</v>
      </c>
      <c r="Q90" s="201">
        <v>0.16</v>
      </c>
      <c r="R90" s="201">
        <v>0.64</v>
      </c>
      <c r="S90" s="201">
        <v>0.4</v>
      </c>
      <c r="T90" s="201">
        <v>0</v>
      </c>
      <c r="U90" s="201">
        <v>2.14</v>
      </c>
      <c r="V90" s="201">
        <v>0.14000000000000001</v>
      </c>
      <c r="W90" s="201">
        <v>0.7</v>
      </c>
      <c r="X90" s="201">
        <v>2.2400000000000002</v>
      </c>
      <c r="Y90" s="201">
        <v>0</v>
      </c>
      <c r="Z90" s="201">
        <v>2.11</v>
      </c>
      <c r="AA90" s="201">
        <v>1.37</v>
      </c>
      <c r="AB90" s="201">
        <v>0</v>
      </c>
      <c r="AC90" s="201">
        <v>16.61</v>
      </c>
      <c r="AD90" s="201">
        <v>20.77</v>
      </c>
      <c r="AE90" s="201">
        <v>0</v>
      </c>
      <c r="AF90" s="201">
        <v>0</v>
      </c>
      <c r="AG90" s="201">
        <v>76.38</v>
      </c>
      <c r="AH90" s="201">
        <v>0</v>
      </c>
      <c r="AI90" s="201">
        <v>8.49</v>
      </c>
      <c r="AJ90" s="201">
        <v>0</v>
      </c>
      <c r="AK90" s="201">
        <v>16.72</v>
      </c>
      <c r="AL90" s="201">
        <v>0</v>
      </c>
      <c r="AM90" s="201">
        <v>0</v>
      </c>
      <c r="AN90" s="201">
        <v>0</v>
      </c>
      <c r="AO90" s="201">
        <v>392.99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18.77</v>
      </c>
      <c r="E91" s="201">
        <v>0</v>
      </c>
      <c r="F91" s="201">
        <v>0</v>
      </c>
      <c r="G91" s="201">
        <v>30.72</v>
      </c>
      <c r="H91" s="201">
        <v>0</v>
      </c>
      <c r="I91" s="201">
        <v>0</v>
      </c>
      <c r="J91" s="201">
        <v>39.47</v>
      </c>
      <c r="K91" s="201">
        <v>66.900000000000006</v>
      </c>
      <c r="L91" s="201">
        <v>0.22</v>
      </c>
      <c r="M91" s="201">
        <v>4.3899999999999997</v>
      </c>
      <c r="N91" s="201">
        <v>1.79</v>
      </c>
      <c r="O91" s="201">
        <v>2.5299999999999998</v>
      </c>
      <c r="P91" s="201">
        <v>1.07</v>
      </c>
      <c r="Q91" s="201">
        <v>0.17</v>
      </c>
      <c r="R91" s="201">
        <v>1.26</v>
      </c>
      <c r="S91" s="201">
        <v>0.63</v>
      </c>
      <c r="T91" s="201">
        <v>0</v>
      </c>
      <c r="U91" s="201">
        <v>2.14</v>
      </c>
      <c r="V91" s="201">
        <v>0.14000000000000001</v>
      </c>
      <c r="W91" s="201">
        <v>0.7</v>
      </c>
      <c r="X91" s="201">
        <v>2.2400000000000002</v>
      </c>
      <c r="Y91" s="201">
        <v>0</v>
      </c>
      <c r="Z91" s="201">
        <v>2.11</v>
      </c>
      <c r="AA91" s="201">
        <v>1.37</v>
      </c>
      <c r="AB91" s="201">
        <v>0</v>
      </c>
      <c r="AC91" s="201">
        <v>16.61</v>
      </c>
      <c r="AD91" s="201">
        <v>20.77</v>
      </c>
      <c r="AE91" s="201">
        <v>0</v>
      </c>
      <c r="AF91" s="201">
        <v>0</v>
      </c>
      <c r="AG91" s="201">
        <v>76.38</v>
      </c>
      <c r="AH91" s="201">
        <v>0</v>
      </c>
      <c r="AI91" s="201">
        <v>8.49</v>
      </c>
      <c r="AJ91" s="201">
        <v>0</v>
      </c>
      <c r="AK91" s="201">
        <v>16.72</v>
      </c>
      <c r="AL91" s="201">
        <v>0</v>
      </c>
      <c r="AM91" s="201">
        <v>0</v>
      </c>
      <c r="AN91" s="201">
        <v>0</v>
      </c>
      <c r="AO91" s="201">
        <v>392.99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18.77</v>
      </c>
      <c r="E92" s="201">
        <v>0</v>
      </c>
      <c r="F92" s="201">
        <v>0</v>
      </c>
      <c r="G92" s="201">
        <v>30.72</v>
      </c>
      <c r="H92" s="201">
        <v>0</v>
      </c>
      <c r="I92" s="201">
        <v>0</v>
      </c>
      <c r="J92" s="201">
        <v>39.47</v>
      </c>
      <c r="K92" s="201">
        <v>107.18</v>
      </c>
      <c r="L92" s="201">
        <v>0.22</v>
      </c>
      <c r="M92" s="201">
        <v>1.98</v>
      </c>
      <c r="N92" s="201">
        <v>1.79</v>
      </c>
      <c r="O92" s="201">
        <v>2.5299999999999998</v>
      </c>
      <c r="P92" s="201">
        <v>1.07</v>
      </c>
      <c r="Q92" s="201">
        <v>0.17</v>
      </c>
      <c r="R92" s="201">
        <v>0.64</v>
      </c>
      <c r="S92" s="201">
        <v>0.4</v>
      </c>
      <c r="T92" s="201">
        <v>0</v>
      </c>
      <c r="U92" s="201">
        <v>2.14</v>
      </c>
      <c r="V92" s="201">
        <v>0.14000000000000001</v>
      </c>
      <c r="W92" s="201">
        <v>0.7</v>
      </c>
      <c r="X92" s="201">
        <v>2.2400000000000002</v>
      </c>
      <c r="Y92" s="201">
        <v>0</v>
      </c>
      <c r="Z92" s="201">
        <v>2.11</v>
      </c>
      <c r="AA92" s="201">
        <v>1.37</v>
      </c>
      <c r="AB92" s="201">
        <v>0</v>
      </c>
      <c r="AC92" s="201">
        <v>16.61</v>
      </c>
      <c r="AD92" s="201">
        <v>20.77</v>
      </c>
      <c r="AE92" s="201">
        <v>0</v>
      </c>
      <c r="AF92" s="201">
        <v>0</v>
      </c>
      <c r="AG92" s="201">
        <v>76.38</v>
      </c>
      <c r="AH92" s="201">
        <v>0</v>
      </c>
      <c r="AI92" s="201">
        <v>8.49</v>
      </c>
      <c r="AJ92" s="201">
        <v>0</v>
      </c>
      <c r="AK92" s="201">
        <v>16.72</v>
      </c>
      <c r="AL92" s="201">
        <v>0</v>
      </c>
      <c r="AM92" s="201">
        <v>0</v>
      </c>
      <c r="AN92" s="201">
        <v>0</v>
      </c>
      <c r="AO92" s="201">
        <v>392.99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18.77</v>
      </c>
      <c r="E93" s="201">
        <v>0</v>
      </c>
      <c r="F93" s="201">
        <v>0</v>
      </c>
      <c r="G93" s="201">
        <v>30.72</v>
      </c>
      <c r="H93" s="201">
        <v>0</v>
      </c>
      <c r="I93" s="201">
        <v>0</v>
      </c>
      <c r="J93" s="201">
        <v>39.47</v>
      </c>
      <c r="K93" s="201">
        <v>104.28</v>
      </c>
      <c r="L93" s="201">
        <v>0.22</v>
      </c>
      <c r="M93" s="201">
        <v>1.98</v>
      </c>
      <c r="N93" s="201">
        <v>1.79</v>
      </c>
      <c r="O93" s="201">
        <v>2.5299999999999998</v>
      </c>
      <c r="P93" s="201">
        <v>1.07</v>
      </c>
      <c r="Q93" s="201">
        <v>0.17</v>
      </c>
      <c r="R93" s="201">
        <v>0.47</v>
      </c>
      <c r="S93" s="201">
        <v>0.32</v>
      </c>
      <c r="T93" s="201">
        <v>0</v>
      </c>
      <c r="U93" s="201">
        <v>2.14</v>
      </c>
      <c r="V93" s="201">
        <v>0.14000000000000001</v>
      </c>
      <c r="W93" s="201">
        <v>0.7</v>
      </c>
      <c r="X93" s="201">
        <v>2.2400000000000002</v>
      </c>
      <c r="Y93" s="201">
        <v>0</v>
      </c>
      <c r="Z93" s="201">
        <v>1.57</v>
      </c>
      <c r="AA93" s="201">
        <v>1.03</v>
      </c>
      <c r="AB93" s="201">
        <v>0</v>
      </c>
      <c r="AC93" s="201">
        <v>16.61</v>
      </c>
      <c r="AD93" s="201">
        <v>20.77</v>
      </c>
      <c r="AE93" s="201">
        <v>0</v>
      </c>
      <c r="AF93" s="201">
        <v>0</v>
      </c>
      <c r="AG93" s="201">
        <v>76.38</v>
      </c>
      <c r="AH93" s="201">
        <v>0</v>
      </c>
      <c r="AI93" s="201">
        <v>8.49</v>
      </c>
      <c r="AJ93" s="201">
        <v>0</v>
      </c>
      <c r="AK93" s="201">
        <v>16.72</v>
      </c>
      <c r="AL93" s="201">
        <v>0</v>
      </c>
      <c r="AM93" s="201">
        <v>0</v>
      </c>
      <c r="AN93" s="201">
        <v>0</v>
      </c>
      <c r="AO93" s="201">
        <v>392.99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18.77</v>
      </c>
      <c r="E94" s="201">
        <v>0</v>
      </c>
      <c r="F94" s="201">
        <v>0</v>
      </c>
      <c r="G94" s="201">
        <v>30.72</v>
      </c>
      <c r="H94" s="201">
        <v>0</v>
      </c>
      <c r="I94" s="201">
        <v>0</v>
      </c>
      <c r="J94" s="201">
        <v>39.47</v>
      </c>
      <c r="K94" s="201">
        <v>103.93</v>
      </c>
      <c r="L94" s="201">
        <v>0.22</v>
      </c>
      <c r="M94" s="201">
        <v>1.98</v>
      </c>
      <c r="N94" s="201">
        <v>1.79</v>
      </c>
      <c r="O94" s="201">
        <v>2.5299999999999998</v>
      </c>
      <c r="P94" s="201">
        <v>1.07</v>
      </c>
      <c r="Q94" s="201">
        <v>0.17</v>
      </c>
      <c r="R94" s="201">
        <v>0.64</v>
      </c>
      <c r="S94" s="201">
        <v>0.4</v>
      </c>
      <c r="T94" s="201">
        <v>0</v>
      </c>
      <c r="U94" s="201">
        <v>2.14</v>
      </c>
      <c r="V94" s="201">
        <v>0.14000000000000001</v>
      </c>
      <c r="W94" s="201">
        <v>0.7</v>
      </c>
      <c r="X94" s="201">
        <v>2.2400000000000002</v>
      </c>
      <c r="Y94" s="201">
        <v>0</v>
      </c>
      <c r="Z94" s="201">
        <v>1.57</v>
      </c>
      <c r="AA94" s="201">
        <v>1.03</v>
      </c>
      <c r="AB94" s="201">
        <v>0</v>
      </c>
      <c r="AC94" s="201">
        <v>16.61</v>
      </c>
      <c r="AD94" s="201">
        <v>20.77</v>
      </c>
      <c r="AE94" s="201">
        <v>0</v>
      </c>
      <c r="AF94" s="201">
        <v>0</v>
      </c>
      <c r="AG94" s="201">
        <v>76.38</v>
      </c>
      <c r="AH94" s="201">
        <v>0</v>
      </c>
      <c r="AI94" s="201">
        <v>8.49</v>
      </c>
      <c r="AJ94" s="201">
        <v>0</v>
      </c>
      <c r="AK94" s="201">
        <v>16.72</v>
      </c>
      <c r="AL94" s="201">
        <v>0</v>
      </c>
      <c r="AM94" s="201">
        <v>0</v>
      </c>
      <c r="AN94" s="201">
        <v>0</v>
      </c>
      <c r="AO94" s="201">
        <v>392.99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18.77</v>
      </c>
      <c r="E95" s="201">
        <v>0</v>
      </c>
      <c r="F95" s="201">
        <v>0</v>
      </c>
      <c r="G95" s="201">
        <v>30.72</v>
      </c>
      <c r="H95" s="201">
        <v>0</v>
      </c>
      <c r="I95" s="201">
        <v>0</v>
      </c>
      <c r="J95" s="201">
        <v>39.47</v>
      </c>
      <c r="K95" s="201">
        <v>106.21</v>
      </c>
      <c r="L95" s="201">
        <v>0.22</v>
      </c>
      <c r="M95" s="201">
        <v>4.3899999999999997</v>
      </c>
      <c r="N95" s="201">
        <v>1.79</v>
      </c>
      <c r="O95" s="201">
        <v>2.5299999999999998</v>
      </c>
      <c r="P95" s="201">
        <v>1.07</v>
      </c>
      <c r="Q95" s="201">
        <v>0.17</v>
      </c>
      <c r="R95" s="201">
        <v>0.64</v>
      </c>
      <c r="S95" s="201">
        <v>0.4</v>
      </c>
      <c r="T95" s="201">
        <v>0</v>
      </c>
      <c r="U95" s="201">
        <v>2.14</v>
      </c>
      <c r="V95" s="201">
        <v>0.14000000000000001</v>
      </c>
      <c r="W95" s="201">
        <v>0.7</v>
      </c>
      <c r="X95" s="201">
        <v>2.2400000000000002</v>
      </c>
      <c r="Y95" s="201">
        <v>0</v>
      </c>
      <c r="Z95" s="201">
        <v>2.11</v>
      </c>
      <c r="AA95" s="201">
        <v>1.37</v>
      </c>
      <c r="AB95" s="201">
        <v>0</v>
      </c>
      <c r="AC95" s="201">
        <v>16.61</v>
      </c>
      <c r="AD95" s="201">
        <v>20.77</v>
      </c>
      <c r="AE95" s="201">
        <v>0</v>
      </c>
      <c r="AF95" s="201">
        <v>0</v>
      </c>
      <c r="AG95" s="201">
        <v>76.38</v>
      </c>
      <c r="AH95" s="201">
        <v>0</v>
      </c>
      <c r="AI95" s="201">
        <v>8.49</v>
      </c>
      <c r="AJ95" s="201">
        <v>0</v>
      </c>
      <c r="AK95" s="201">
        <v>16.72</v>
      </c>
      <c r="AL95" s="201">
        <v>0</v>
      </c>
      <c r="AM95" s="201">
        <v>0</v>
      </c>
      <c r="AN95" s="201">
        <v>0</v>
      </c>
      <c r="AO95" s="201">
        <v>392.99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18.77</v>
      </c>
      <c r="E96" s="201">
        <v>0</v>
      </c>
      <c r="F96" s="201">
        <v>0</v>
      </c>
      <c r="G96" s="201">
        <v>30.72</v>
      </c>
      <c r="H96" s="201">
        <v>0</v>
      </c>
      <c r="I96" s="201">
        <v>0</v>
      </c>
      <c r="J96" s="201">
        <v>39.47</v>
      </c>
      <c r="K96" s="201">
        <v>133.25</v>
      </c>
      <c r="L96" s="201">
        <v>0.22</v>
      </c>
      <c r="M96" s="201">
        <v>2.2000000000000002</v>
      </c>
      <c r="N96" s="201">
        <v>1.79</v>
      </c>
      <c r="O96" s="201">
        <v>2.5299999999999998</v>
      </c>
      <c r="P96" s="201">
        <v>1.07</v>
      </c>
      <c r="Q96" s="201">
        <v>0.17</v>
      </c>
      <c r="R96" s="201">
        <v>0.64</v>
      </c>
      <c r="S96" s="201">
        <v>0.4</v>
      </c>
      <c r="T96" s="201">
        <v>0</v>
      </c>
      <c r="U96" s="201">
        <v>2.14</v>
      </c>
      <c r="V96" s="201">
        <v>0.14000000000000001</v>
      </c>
      <c r="W96" s="201">
        <v>0.7</v>
      </c>
      <c r="X96" s="201">
        <v>2.2400000000000002</v>
      </c>
      <c r="Y96" s="201">
        <v>0</v>
      </c>
      <c r="Z96" s="201">
        <v>2.11</v>
      </c>
      <c r="AA96" s="201">
        <v>1.37</v>
      </c>
      <c r="AB96" s="201">
        <v>0</v>
      </c>
      <c r="AC96" s="201">
        <v>16.61</v>
      </c>
      <c r="AD96" s="201">
        <v>20.77</v>
      </c>
      <c r="AE96" s="201">
        <v>0</v>
      </c>
      <c r="AF96" s="201">
        <v>0</v>
      </c>
      <c r="AG96" s="201">
        <v>76.38</v>
      </c>
      <c r="AH96" s="201">
        <v>0</v>
      </c>
      <c r="AI96" s="201">
        <v>8.49</v>
      </c>
      <c r="AJ96" s="201">
        <v>0</v>
      </c>
      <c r="AK96" s="201">
        <v>16.72</v>
      </c>
      <c r="AL96" s="201">
        <v>0</v>
      </c>
      <c r="AM96" s="201">
        <v>0</v>
      </c>
      <c r="AN96" s="201">
        <v>0</v>
      </c>
      <c r="AO96" s="201">
        <v>392.99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18.77</v>
      </c>
      <c r="E97" s="201">
        <v>0</v>
      </c>
      <c r="F97" s="201">
        <v>0</v>
      </c>
      <c r="G97" s="201">
        <v>30.72</v>
      </c>
      <c r="H97" s="201">
        <v>0</v>
      </c>
      <c r="I97" s="201">
        <v>0</v>
      </c>
      <c r="J97" s="201">
        <v>39.47</v>
      </c>
      <c r="K97" s="201">
        <v>156.41999999999999</v>
      </c>
      <c r="L97" s="201">
        <v>0.22</v>
      </c>
      <c r="M97" s="201">
        <v>2.2000000000000002</v>
      </c>
      <c r="N97" s="201">
        <v>1.79</v>
      </c>
      <c r="O97" s="201">
        <v>2.5299999999999998</v>
      </c>
      <c r="P97" s="201">
        <v>1.07</v>
      </c>
      <c r="Q97" s="201">
        <v>0.17</v>
      </c>
      <c r="R97" s="201">
        <v>0.64</v>
      </c>
      <c r="S97" s="201">
        <v>0.4</v>
      </c>
      <c r="T97" s="201">
        <v>0</v>
      </c>
      <c r="U97" s="201">
        <v>2.14</v>
      </c>
      <c r="V97" s="201">
        <v>0.14000000000000001</v>
      </c>
      <c r="W97" s="201">
        <v>0.7</v>
      </c>
      <c r="X97" s="201">
        <v>2.2400000000000002</v>
      </c>
      <c r="Y97" s="201">
        <v>0</v>
      </c>
      <c r="Z97" s="201">
        <v>2.11</v>
      </c>
      <c r="AA97" s="201">
        <v>1.37</v>
      </c>
      <c r="AB97" s="201">
        <v>0</v>
      </c>
      <c r="AC97" s="201">
        <v>16.61</v>
      </c>
      <c r="AD97" s="201">
        <v>20.77</v>
      </c>
      <c r="AE97" s="201">
        <v>0</v>
      </c>
      <c r="AF97" s="201">
        <v>0</v>
      </c>
      <c r="AG97" s="201">
        <v>76.38</v>
      </c>
      <c r="AH97" s="201">
        <v>0</v>
      </c>
      <c r="AI97" s="201">
        <v>8.49</v>
      </c>
      <c r="AJ97" s="201">
        <v>0</v>
      </c>
      <c r="AK97" s="201">
        <v>16.72</v>
      </c>
      <c r="AL97" s="201">
        <v>0</v>
      </c>
      <c r="AM97" s="201">
        <v>0</v>
      </c>
      <c r="AN97" s="201">
        <v>0</v>
      </c>
      <c r="AO97" s="201">
        <v>392.99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18.77</v>
      </c>
      <c r="E98" s="201">
        <v>0</v>
      </c>
      <c r="F98" s="201">
        <v>0</v>
      </c>
      <c r="G98" s="201">
        <v>30.72</v>
      </c>
      <c r="H98" s="201">
        <v>0</v>
      </c>
      <c r="I98" s="201">
        <v>0</v>
      </c>
      <c r="J98" s="201">
        <v>39.47</v>
      </c>
      <c r="K98" s="201">
        <v>180.56</v>
      </c>
      <c r="L98" s="201">
        <v>0.22</v>
      </c>
      <c r="M98" s="201">
        <v>2.2000000000000002</v>
      </c>
      <c r="N98" s="201">
        <v>1.79</v>
      </c>
      <c r="O98" s="201">
        <v>2.5299999999999998</v>
      </c>
      <c r="P98" s="201">
        <v>1.07</v>
      </c>
      <c r="Q98" s="201">
        <v>0.17</v>
      </c>
      <c r="R98" s="201">
        <v>0.64</v>
      </c>
      <c r="S98" s="201">
        <v>0.4</v>
      </c>
      <c r="T98" s="201">
        <v>0</v>
      </c>
      <c r="U98" s="201">
        <v>2.14</v>
      </c>
      <c r="V98" s="201">
        <v>0.14000000000000001</v>
      </c>
      <c r="W98" s="201">
        <v>0.7</v>
      </c>
      <c r="X98" s="201">
        <v>2.2400000000000002</v>
      </c>
      <c r="Y98" s="201">
        <v>0</v>
      </c>
      <c r="Z98" s="201">
        <v>2.11</v>
      </c>
      <c r="AA98" s="201">
        <v>1.37</v>
      </c>
      <c r="AB98" s="201">
        <v>0</v>
      </c>
      <c r="AC98" s="201">
        <v>16.61</v>
      </c>
      <c r="AD98" s="201">
        <v>20.77</v>
      </c>
      <c r="AE98" s="201">
        <v>0</v>
      </c>
      <c r="AF98" s="201">
        <v>0</v>
      </c>
      <c r="AG98" s="201">
        <v>76.38</v>
      </c>
      <c r="AH98" s="201">
        <v>0</v>
      </c>
      <c r="AI98" s="201">
        <v>8.49</v>
      </c>
      <c r="AJ98" s="201">
        <v>0</v>
      </c>
      <c r="AK98" s="201">
        <v>16.72</v>
      </c>
      <c r="AL98" s="201">
        <v>0</v>
      </c>
      <c r="AM98" s="201">
        <v>0</v>
      </c>
      <c r="AN98" s="201">
        <v>0</v>
      </c>
      <c r="AO98" s="201">
        <v>392.99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0.45199999999999985</v>
      </c>
      <c r="E99">
        <f t="shared" si="0"/>
        <v>0</v>
      </c>
      <c r="F99">
        <f t="shared" si="0"/>
        <v>0</v>
      </c>
      <c r="G99">
        <f t="shared" si="0"/>
        <v>0.73727999999999894</v>
      </c>
      <c r="H99">
        <f t="shared" si="0"/>
        <v>0</v>
      </c>
      <c r="I99">
        <f t="shared" si="0"/>
        <v>0</v>
      </c>
      <c r="J99">
        <f t="shared" si="0"/>
        <v>0.94727999999999801</v>
      </c>
      <c r="K99">
        <f t="shared" si="0"/>
        <v>3.1131949999999984</v>
      </c>
      <c r="L99">
        <f t="shared" si="0"/>
        <v>3.5992500000000031E-2</v>
      </c>
      <c r="M99">
        <f t="shared" si="0"/>
        <v>4.2124999999999975E-2</v>
      </c>
      <c r="N99">
        <f t="shared" si="0"/>
        <v>4.2959999999999998E-2</v>
      </c>
      <c r="O99">
        <f t="shared" si="0"/>
        <v>6.0720000000000017E-2</v>
      </c>
      <c r="P99">
        <f t="shared" si="0"/>
        <v>2.9540000000000028E-2</v>
      </c>
      <c r="Q99">
        <f t="shared" si="0"/>
        <v>1.8090000000000016E-2</v>
      </c>
      <c r="R99">
        <f t="shared" si="0"/>
        <v>6.222999999999989E-2</v>
      </c>
      <c r="S99">
        <f t="shared" si="0"/>
        <v>4.4702500000000055E-2</v>
      </c>
      <c r="T99">
        <f t="shared" si="0"/>
        <v>0</v>
      </c>
      <c r="U99">
        <f t="shared" si="0"/>
        <v>4.6117499999999964E-2</v>
      </c>
      <c r="V99">
        <f t="shared" si="0"/>
        <v>1.0324999999999999E-2</v>
      </c>
      <c r="W99">
        <f t="shared" si="0"/>
        <v>2.7762500000000027E-2</v>
      </c>
      <c r="X99">
        <f t="shared" si="0"/>
        <v>8.1550000000000053E-2</v>
      </c>
      <c r="Y99">
        <f t="shared" si="0"/>
        <v>0</v>
      </c>
      <c r="Z99">
        <f t="shared" si="0"/>
        <v>0.20057000000000019</v>
      </c>
      <c r="AA99">
        <f t="shared" si="0"/>
        <v>0.1811875</v>
      </c>
      <c r="AB99">
        <f t="shared" si="0"/>
        <v>0</v>
      </c>
      <c r="AC99">
        <f t="shared" si="0"/>
        <v>0.39863999999999933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0.20376000000000016</v>
      </c>
      <c r="AJ99">
        <f t="shared" si="0"/>
        <v>0</v>
      </c>
      <c r="AK99">
        <f t="shared" si="0"/>
        <v>0.43933500000000009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9.3539599999999865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10.86</v>
      </c>
      <c r="E3" s="201">
        <v>0</v>
      </c>
      <c r="F3" s="201">
        <v>0</v>
      </c>
      <c r="G3" s="201">
        <v>17.760000000000002</v>
      </c>
      <c r="H3" s="201">
        <v>0</v>
      </c>
      <c r="I3" s="201">
        <v>0</v>
      </c>
      <c r="J3" s="201">
        <v>22.83</v>
      </c>
      <c r="K3" s="201">
        <v>66.56</v>
      </c>
      <c r="L3" s="201">
        <v>2.25</v>
      </c>
      <c r="M3" s="201">
        <v>0</v>
      </c>
      <c r="N3" s="201">
        <v>1.05</v>
      </c>
      <c r="O3" s="201">
        <v>1.74</v>
      </c>
      <c r="P3" s="201">
        <v>2.15</v>
      </c>
      <c r="Q3" s="201">
        <v>0.09</v>
      </c>
      <c r="R3" s="201">
        <v>0.37</v>
      </c>
      <c r="S3" s="201">
        <v>0.69</v>
      </c>
      <c r="T3" s="201">
        <v>0</v>
      </c>
      <c r="U3" s="201">
        <v>9.52</v>
      </c>
      <c r="V3" s="201">
        <v>0.09</v>
      </c>
      <c r="W3" s="201">
        <v>0.41</v>
      </c>
      <c r="X3" s="201">
        <v>1.29</v>
      </c>
      <c r="Y3" s="201">
        <v>0</v>
      </c>
      <c r="Z3" s="201">
        <v>1.22</v>
      </c>
      <c r="AA3" s="201">
        <v>0.79</v>
      </c>
      <c r="AB3" s="201">
        <v>0</v>
      </c>
      <c r="AC3" s="201">
        <v>9.1</v>
      </c>
      <c r="AD3" s="201">
        <v>11.37</v>
      </c>
      <c r="AE3" s="201">
        <v>0</v>
      </c>
      <c r="AF3" s="201">
        <v>0</v>
      </c>
      <c r="AG3" s="201">
        <v>43.39</v>
      </c>
      <c r="AH3" s="201">
        <v>0</v>
      </c>
      <c r="AI3" s="201">
        <v>4.82</v>
      </c>
      <c r="AJ3" s="201">
        <v>0</v>
      </c>
      <c r="AK3" s="201">
        <v>9.67</v>
      </c>
      <c r="AL3" s="201">
        <v>0</v>
      </c>
      <c r="AM3" s="201">
        <v>0</v>
      </c>
      <c r="AN3" s="201">
        <v>0</v>
      </c>
      <c r="AO3" s="201">
        <v>227.25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10.86</v>
      </c>
      <c r="E4" s="201">
        <v>0</v>
      </c>
      <c r="F4" s="201">
        <v>0</v>
      </c>
      <c r="G4" s="201">
        <v>17.760000000000002</v>
      </c>
      <c r="H4" s="201">
        <v>0</v>
      </c>
      <c r="I4" s="201">
        <v>0</v>
      </c>
      <c r="J4" s="201">
        <v>22.83</v>
      </c>
      <c r="K4" s="201">
        <v>76.38</v>
      </c>
      <c r="L4" s="201">
        <v>2.25</v>
      </c>
      <c r="M4" s="201">
        <v>0</v>
      </c>
      <c r="N4" s="201">
        <v>1.05</v>
      </c>
      <c r="O4" s="201">
        <v>1.74</v>
      </c>
      <c r="P4" s="201">
        <v>2.15</v>
      </c>
      <c r="Q4" s="201">
        <v>0.09</v>
      </c>
      <c r="R4" s="201">
        <v>0.37</v>
      </c>
      <c r="S4" s="201">
        <v>0.23</v>
      </c>
      <c r="T4" s="201">
        <v>0</v>
      </c>
      <c r="U4" s="201">
        <v>9.52</v>
      </c>
      <c r="V4" s="201">
        <v>0.09</v>
      </c>
      <c r="W4" s="201">
        <v>0.41</v>
      </c>
      <c r="X4" s="201">
        <v>1.29</v>
      </c>
      <c r="Y4" s="201">
        <v>0</v>
      </c>
      <c r="Z4" s="201">
        <v>1.22</v>
      </c>
      <c r="AA4" s="201">
        <v>0.79</v>
      </c>
      <c r="AB4" s="201">
        <v>0</v>
      </c>
      <c r="AC4" s="201">
        <v>9.1</v>
      </c>
      <c r="AD4" s="201">
        <v>11.37</v>
      </c>
      <c r="AE4" s="201">
        <v>0</v>
      </c>
      <c r="AF4" s="201">
        <v>0</v>
      </c>
      <c r="AG4" s="201">
        <v>43.39</v>
      </c>
      <c r="AH4" s="201">
        <v>0</v>
      </c>
      <c r="AI4" s="201">
        <v>4.82</v>
      </c>
      <c r="AJ4" s="201">
        <v>0</v>
      </c>
      <c r="AK4" s="201">
        <v>9.67</v>
      </c>
      <c r="AL4" s="201">
        <v>0</v>
      </c>
      <c r="AM4" s="201">
        <v>0</v>
      </c>
      <c r="AN4" s="201">
        <v>0</v>
      </c>
      <c r="AO4" s="201">
        <v>227.25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10.86</v>
      </c>
      <c r="E5" s="201">
        <v>0</v>
      </c>
      <c r="F5" s="201">
        <v>0</v>
      </c>
      <c r="G5" s="201">
        <v>17.760000000000002</v>
      </c>
      <c r="H5" s="201">
        <v>0</v>
      </c>
      <c r="I5" s="201">
        <v>0</v>
      </c>
      <c r="J5" s="201">
        <v>22.83</v>
      </c>
      <c r="K5" s="201">
        <v>76.39</v>
      </c>
      <c r="L5" s="201">
        <v>2.25</v>
      </c>
      <c r="M5" s="201">
        <v>0</v>
      </c>
      <c r="N5" s="201">
        <v>1.05</v>
      </c>
      <c r="O5" s="201">
        <v>1.74</v>
      </c>
      <c r="P5" s="201">
        <v>2.15</v>
      </c>
      <c r="Q5" s="201">
        <v>0.09</v>
      </c>
      <c r="R5" s="201">
        <v>0.37</v>
      </c>
      <c r="S5" s="201">
        <v>0.23</v>
      </c>
      <c r="T5" s="201">
        <v>0</v>
      </c>
      <c r="U5" s="201">
        <v>9.52</v>
      </c>
      <c r="V5" s="201">
        <v>0.09</v>
      </c>
      <c r="W5" s="201">
        <v>0.41</v>
      </c>
      <c r="X5" s="201">
        <v>1.29</v>
      </c>
      <c r="Y5" s="201">
        <v>0</v>
      </c>
      <c r="Z5" s="201">
        <v>1.22</v>
      </c>
      <c r="AA5" s="201">
        <v>0.79</v>
      </c>
      <c r="AB5" s="201">
        <v>0</v>
      </c>
      <c r="AC5" s="201">
        <v>9.1</v>
      </c>
      <c r="AD5" s="201">
        <v>11.37</v>
      </c>
      <c r="AE5" s="201">
        <v>0</v>
      </c>
      <c r="AF5" s="201">
        <v>0</v>
      </c>
      <c r="AG5" s="201">
        <v>43.39</v>
      </c>
      <c r="AH5" s="201">
        <v>0</v>
      </c>
      <c r="AI5" s="201">
        <v>4.82</v>
      </c>
      <c r="AJ5" s="201">
        <v>0</v>
      </c>
      <c r="AK5" s="201">
        <v>9.67</v>
      </c>
      <c r="AL5" s="201">
        <v>0</v>
      </c>
      <c r="AM5" s="201">
        <v>0</v>
      </c>
      <c r="AN5" s="201">
        <v>0</v>
      </c>
      <c r="AO5" s="201">
        <v>227.25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10.86</v>
      </c>
      <c r="E6" s="201">
        <v>0</v>
      </c>
      <c r="F6" s="201">
        <v>0</v>
      </c>
      <c r="G6" s="201">
        <v>17.760000000000002</v>
      </c>
      <c r="H6" s="201">
        <v>0</v>
      </c>
      <c r="I6" s="201">
        <v>0</v>
      </c>
      <c r="J6" s="201">
        <v>22.83</v>
      </c>
      <c r="K6" s="201">
        <v>76.39</v>
      </c>
      <c r="L6" s="201">
        <v>2.25</v>
      </c>
      <c r="M6" s="201">
        <v>0</v>
      </c>
      <c r="N6" s="201">
        <v>1.05</v>
      </c>
      <c r="O6" s="201">
        <v>1.74</v>
      </c>
      <c r="P6" s="201">
        <v>2.15</v>
      </c>
      <c r="Q6" s="201">
        <v>0.09</v>
      </c>
      <c r="R6" s="201">
        <v>0.37</v>
      </c>
      <c r="S6" s="201">
        <v>0.23</v>
      </c>
      <c r="T6" s="201">
        <v>0</v>
      </c>
      <c r="U6" s="201">
        <v>9.52</v>
      </c>
      <c r="V6" s="201">
        <v>0.09</v>
      </c>
      <c r="W6" s="201">
        <v>0.41</v>
      </c>
      <c r="X6" s="201">
        <v>1.29</v>
      </c>
      <c r="Y6" s="201">
        <v>0</v>
      </c>
      <c r="Z6" s="201">
        <v>1.22</v>
      </c>
      <c r="AA6" s="201">
        <v>0.79</v>
      </c>
      <c r="AB6" s="201">
        <v>0</v>
      </c>
      <c r="AC6" s="201">
        <v>9.1</v>
      </c>
      <c r="AD6" s="201">
        <v>11.37</v>
      </c>
      <c r="AE6" s="201">
        <v>0</v>
      </c>
      <c r="AF6" s="201">
        <v>0</v>
      </c>
      <c r="AG6" s="201">
        <v>43.39</v>
      </c>
      <c r="AH6" s="201">
        <v>0</v>
      </c>
      <c r="AI6" s="201">
        <v>4.82</v>
      </c>
      <c r="AJ6" s="201">
        <v>0</v>
      </c>
      <c r="AK6" s="201">
        <v>9.67</v>
      </c>
      <c r="AL6" s="201">
        <v>0</v>
      </c>
      <c r="AM6" s="201">
        <v>0</v>
      </c>
      <c r="AN6" s="201">
        <v>0</v>
      </c>
      <c r="AO6" s="201">
        <v>227.25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10.86</v>
      </c>
      <c r="E7" s="201">
        <v>0</v>
      </c>
      <c r="F7" s="201">
        <v>0</v>
      </c>
      <c r="G7" s="201">
        <v>17.760000000000002</v>
      </c>
      <c r="H7" s="201">
        <v>0</v>
      </c>
      <c r="I7" s="201">
        <v>0</v>
      </c>
      <c r="J7" s="201">
        <v>22.83</v>
      </c>
      <c r="K7" s="201">
        <v>76.39</v>
      </c>
      <c r="L7" s="201">
        <v>30.39</v>
      </c>
      <c r="M7" s="201">
        <v>0</v>
      </c>
      <c r="N7" s="201">
        <v>1.05</v>
      </c>
      <c r="O7" s="201">
        <v>1.74</v>
      </c>
      <c r="P7" s="201">
        <v>2.15</v>
      </c>
      <c r="Q7" s="201">
        <v>0.06</v>
      </c>
      <c r="R7" s="201">
        <v>0.37</v>
      </c>
      <c r="S7" s="201">
        <v>0.11</v>
      </c>
      <c r="T7" s="201">
        <v>0</v>
      </c>
      <c r="U7" s="201">
        <v>9.52</v>
      </c>
      <c r="V7" s="201">
        <v>0.09</v>
      </c>
      <c r="W7" s="201">
        <v>0.41</v>
      </c>
      <c r="X7" s="201">
        <v>1.29</v>
      </c>
      <c r="Y7" s="201">
        <v>0</v>
      </c>
      <c r="Z7" s="201">
        <v>1.22</v>
      </c>
      <c r="AA7" s="201">
        <v>0.79</v>
      </c>
      <c r="AB7" s="201">
        <v>0</v>
      </c>
      <c r="AC7" s="201">
        <v>9.1</v>
      </c>
      <c r="AD7" s="201">
        <v>11.37</v>
      </c>
      <c r="AE7" s="201">
        <v>0</v>
      </c>
      <c r="AF7" s="201">
        <v>0</v>
      </c>
      <c r="AG7" s="201">
        <v>43.39</v>
      </c>
      <c r="AH7" s="201">
        <v>0</v>
      </c>
      <c r="AI7" s="201">
        <v>4.82</v>
      </c>
      <c r="AJ7" s="201">
        <v>0</v>
      </c>
      <c r="AK7" s="201">
        <v>9.67</v>
      </c>
      <c r="AL7" s="201">
        <v>0</v>
      </c>
      <c r="AM7" s="201">
        <v>0</v>
      </c>
      <c r="AN7" s="201">
        <v>0</v>
      </c>
      <c r="AO7" s="201">
        <v>227.25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10.86</v>
      </c>
      <c r="E8" s="201">
        <v>0</v>
      </c>
      <c r="F8" s="201">
        <v>0</v>
      </c>
      <c r="G8" s="201">
        <v>17.760000000000002</v>
      </c>
      <c r="H8" s="201">
        <v>0</v>
      </c>
      <c r="I8" s="201">
        <v>0</v>
      </c>
      <c r="J8" s="201">
        <v>22.83</v>
      </c>
      <c r="K8" s="201">
        <v>76.39</v>
      </c>
      <c r="L8" s="201">
        <v>30.39</v>
      </c>
      <c r="M8" s="201">
        <v>0</v>
      </c>
      <c r="N8" s="201">
        <v>1.05</v>
      </c>
      <c r="O8" s="201">
        <v>1.74</v>
      </c>
      <c r="P8" s="201">
        <v>2.15</v>
      </c>
      <c r="Q8" s="201">
        <v>0.09</v>
      </c>
      <c r="R8" s="201">
        <v>0.37</v>
      </c>
      <c r="S8" s="201">
        <v>0.23</v>
      </c>
      <c r="T8" s="201">
        <v>0</v>
      </c>
      <c r="U8" s="201">
        <v>9.52</v>
      </c>
      <c r="V8" s="201">
        <v>0.09</v>
      </c>
      <c r="W8" s="201">
        <v>0.41</v>
      </c>
      <c r="X8" s="201">
        <v>1.29</v>
      </c>
      <c r="Y8" s="201">
        <v>0</v>
      </c>
      <c r="Z8" s="201">
        <v>1.22</v>
      </c>
      <c r="AA8" s="201">
        <v>0.79</v>
      </c>
      <c r="AB8" s="201">
        <v>0</v>
      </c>
      <c r="AC8" s="201">
        <v>9.1</v>
      </c>
      <c r="AD8" s="201">
        <v>11.37</v>
      </c>
      <c r="AE8" s="201">
        <v>0</v>
      </c>
      <c r="AF8" s="201">
        <v>0</v>
      </c>
      <c r="AG8" s="201">
        <v>43.39</v>
      </c>
      <c r="AH8" s="201">
        <v>0</v>
      </c>
      <c r="AI8" s="201">
        <v>4.82</v>
      </c>
      <c r="AJ8" s="201">
        <v>0</v>
      </c>
      <c r="AK8" s="201">
        <v>9.67</v>
      </c>
      <c r="AL8" s="201">
        <v>0</v>
      </c>
      <c r="AM8" s="201">
        <v>0</v>
      </c>
      <c r="AN8" s="201">
        <v>0</v>
      </c>
      <c r="AO8" s="201">
        <v>227.25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10.86</v>
      </c>
      <c r="E9" s="201">
        <v>0</v>
      </c>
      <c r="F9" s="201">
        <v>0</v>
      </c>
      <c r="G9" s="201">
        <v>17.760000000000002</v>
      </c>
      <c r="H9" s="201">
        <v>0</v>
      </c>
      <c r="I9" s="201">
        <v>0</v>
      </c>
      <c r="J9" s="201">
        <v>22.83</v>
      </c>
      <c r="K9" s="201">
        <v>76.39</v>
      </c>
      <c r="L9" s="201">
        <v>30.39</v>
      </c>
      <c r="M9" s="201">
        <v>0</v>
      </c>
      <c r="N9" s="201">
        <v>1.05</v>
      </c>
      <c r="O9" s="201">
        <v>1.74</v>
      </c>
      <c r="P9" s="201">
        <v>2.15</v>
      </c>
      <c r="Q9" s="201">
        <v>0.84</v>
      </c>
      <c r="R9" s="201">
        <v>4.9000000000000004</v>
      </c>
      <c r="S9" s="201">
        <v>2.84</v>
      </c>
      <c r="T9" s="201">
        <v>0</v>
      </c>
      <c r="U9" s="201">
        <v>9.52</v>
      </c>
      <c r="V9" s="201">
        <v>0.09</v>
      </c>
      <c r="W9" s="201">
        <v>0.41</v>
      </c>
      <c r="X9" s="201">
        <v>1.29</v>
      </c>
      <c r="Y9" s="201">
        <v>0</v>
      </c>
      <c r="Z9" s="201">
        <v>1.22</v>
      </c>
      <c r="AA9" s="201">
        <v>0.79</v>
      </c>
      <c r="AB9" s="201">
        <v>0</v>
      </c>
      <c r="AC9" s="201">
        <v>9.1</v>
      </c>
      <c r="AD9" s="201">
        <v>11.37</v>
      </c>
      <c r="AE9" s="201">
        <v>0</v>
      </c>
      <c r="AF9" s="201">
        <v>0</v>
      </c>
      <c r="AG9" s="201">
        <v>43.39</v>
      </c>
      <c r="AH9" s="201">
        <v>0</v>
      </c>
      <c r="AI9" s="201">
        <v>4.82</v>
      </c>
      <c r="AJ9" s="201">
        <v>0</v>
      </c>
      <c r="AK9" s="201">
        <v>9.67</v>
      </c>
      <c r="AL9" s="201">
        <v>0</v>
      </c>
      <c r="AM9" s="201">
        <v>0</v>
      </c>
      <c r="AN9" s="201">
        <v>0</v>
      </c>
      <c r="AO9" s="201">
        <v>227.25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10.86</v>
      </c>
      <c r="E10" s="201">
        <v>0</v>
      </c>
      <c r="F10" s="201">
        <v>0</v>
      </c>
      <c r="G10" s="201">
        <v>17.760000000000002</v>
      </c>
      <c r="H10" s="201">
        <v>0</v>
      </c>
      <c r="I10" s="201">
        <v>0</v>
      </c>
      <c r="J10" s="201">
        <v>22.83</v>
      </c>
      <c r="K10" s="201">
        <v>76.39</v>
      </c>
      <c r="L10" s="201">
        <v>30.39</v>
      </c>
      <c r="M10" s="201">
        <v>0</v>
      </c>
      <c r="N10" s="201">
        <v>1.05</v>
      </c>
      <c r="O10" s="201">
        <v>1.74</v>
      </c>
      <c r="P10" s="201">
        <v>2.15</v>
      </c>
      <c r="Q10" s="201">
        <v>0.84</v>
      </c>
      <c r="R10" s="201">
        <v>4.9000000000000004</v>
      </c>
      <c r="S10" s="201">
        <v>2.84</v>
      </c>
      <c r="T10" s="201">
        <v>0</v>
      </c>
      <c r="U10" s="201">
        <v>9.52</v>
      </c>
      <c r="V10" s="201">
        <v>0.09</v>
      </c>
      <c r="W10" s="201">
        <v>0.41</v>
      </c>
      <c r="X10" s="201">
        <v>1.29</v>
      </c>
      <c r="Y10" s="201">
        <v>0</v>
      </c>
      <c r="Z10" s="201">
        <v>1.22</v>
      </c>
      <c r="AA10" s="201">
        <v>0.79</v>
      </c>
      <c r="AB10" s="201">
        <v>0</v>
      </c>
      <c r="AC10" s="201">
        <v>9.1</v>
      </c>
      <c r="AD10" s="201">
        <v>11.37</v>
      </c>
      <c r="AE10" s="201">
        <v>0</v>
      </c>
      <c r="AF10" s="201">
        <v>0</v>
      </c>
      <c r="AG10" s="201">
        <v>43.39</v>
      </c>
      <c r="AH10" s="201">
        <v>0</v>
      </c>
      <c r="AI10" s="201">
        <v>4.82</v>
      </c>
      <c r="AJ10" s="201">
        <v>0</v>
      </c>
      <c r="AK10" s="201">
        <v>9.67</v>
      </c>
      <c r="AL10" s="201">
        <v>0</v>
      </c>
      <c r="AM10" s="201">
        <v>0</v>
      </c>
      <c r="AN10" s="201">
        <v>0</v>
      </c>
      <c r="AO10" s="201">
        <v>227.25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10.96</v>
      </c>
      <c r="E11" s="201">
        <v>0</v>
      </c>
      <c r="F11" s="201">
        <v>0</v>
      </c>
      <c r="G11" s="201">
        <v>17.760000000000002</v>
      </c>
      <c r="H11" s="201">
        <v>0</v>
      </c>
      <c r="I11" s="201">
        <v>0</v>
      </c>
      <c r="J11" s="201">
        <v>22.83</v>
      </c>
      <c r="K11" s="201">
        <v>76.39</v>
      </c>
      <c r="L11" s="201">
        <v>30.39</v>
      </c>
      <c r="M11" s="201">
        <v>0</v>
      </c>
      <c r="N11" s="201">
        <v>1.05</v>
      </c>
      <c r="O11" s="201">
        <v>1.74</v>
      </c>
      <c r="P11" s="201">
        <v>2.15</v>
      </c>
      <c r="Q11" s="201">
        <v>0.84</v>
      </c>
      <c r="R11" s="201">
        <v>4.9000000000000004</v>
      </c>
      <c r="S11" s="201">
        <v>2.84</v>
      </c>
      <c r="T11" s="201">
        <v>0</v>
      </c>
      <c r="U11" s="201">
        <v>9.52</v>
      </c>
      <c r="V11" s="201">
        <v>0.06</v>
      </c>
      <c r="W11" s="201">
        <v>0.41</v>
      </c>
      <c r="X11" s="201">
        <v>1.29</v>
      </c>
      <c r="Y11" s="201">
        <v>0</v>
      </c>
      <c r="Z11" s="201">
        <v>1.21</v>
      </c>
      <c r="AA11" s="201">
        <v>11.32</v>
      </c>
      <c r="AB11" s="201">
        <v>0</v>
      </c>
      <c r="AC11" s="201">
        <v>9.1</v>
      </c>
      <c r="AD11" s="201">
        <v>11.37</v>
      </c>
      <c r="AE11" s="201">
        <v>0</v>
      </c>
      <c r="AF11" s="201">
        <v>0</v>
      </c>
      <c r="AG11" s="201">
        <v>43.39</v>
      </c>
      <c r="AH11" s="201">
        <v>0</v>
      </c>
      <c r="AI11" s="201">
        <v>4.82</v>
      </c>
      <c r="AJ11" s="201">
        <v>0</v>
      </c>
      <c r="AK11" s="201">
        <v>9.67</v>
      </c>
      <c r="AL11" s="201">
        <v>0</v>
      </c>
      <c r="AM11" s="201">
        <v>0</v>
      </c>
      <c r="AN11" s="201">
        <v>0</v>
      </c>
      <c r="AO11" s="201">
        <v>227.25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10.96</v>
      </c>
      <c r="E12" s="201">
        <v>0</v>
      </c>
      <c r="F12" s="201">
        <v>0</v>
      </c>
      <c r="G12" s="201">
        <v>17.760000000000002</v>
      </c>
      <c r="H12" s="201">
        <v>0</v>
      </c>
      <c r="I12" s="201">
        <v>0</v>
      </c>
      <c r="J12" s="201">
        <v>22.83</v>
      </c>
      <c r="K12" s="201">
        <v>76.39</v>
      </c>
      <c r="L12" s="201">
        <v>30.39</v>
      </c>
      <c r="M12" s="201">
        <v>0</v>
      </c>
      <c r="N12" s="201">
        <v>1.05</v>
      </c>
      <c r="O12" s="201">
        <v>1.74</v>
      </c>
      <c r="P12" s="201">
        <v>2.15</v>
      </c>
      <c r="Q12" s="201">
        <v>0.84</v>
      </c>
      <c r="R12" s="201">
        <v>4.9000000000000004</v>
      </c>
      <c r="S12" s="201">
        <v>2.84</v>
      </c>
      <c r="T12" s="201">
        <v>0</v>
      </c>
      <c r="U12" s="201">
        <v>9.52</v>
      </c>
      <c r="V12" s="201">
        <v>0.06</v>
      </c>
      <c r="W12" s="201">
        <v>0.41</v>
      </c>
      <c r="X12" s="201">
        <v>1.29</v>
      </c>
      <c r="Y12" s="201">
        <v>0</v>
      </c>
      <c r="Z12" s="201">
        <v>1.21</v>
      </c>
      <c r="AA12" s="201">
        <v>11.32</v>
      </c>
      <c r="AB12" s="201">
        <v>0</v>
      </c>
      <c r="AC12" s="201">
        <v>9.1</v>
      </c>
      <c r="AD12" s="201">
        <v>11.37</v>
      </c>
      <c r="AE12" s="201">
        <v>0</v>
      </c>
      <c r="AF12" s="201">
        <v>0</v>
      </c>
      <c r="AG12" s="201">
        <v>43.39</v>
      </c>
      <c r="AH12" s="201">
        <v>0</v>
      </c>
      <c r="AI12" s="201">
        <v>4.82</v>
      </c>
      <c r="AJ12" s="201">
        <v>0</v>
      </c>
      <c r="AK12" s="201">
        <v>9.67</v>
      </c>
      <c r="AL12" s="201">
        <v>0</v>
      </c>
      <c r="AM12" s="201">
        <v>0</v>
      </c>
      <c r="AN12" s="201">
        <v>0</v>
      </c>
      <c r="AO12" s="201">
        <v>227.25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10.96</v>
      </c>
      <c r="E13" s="201">
        <v>0</v>
      </c>
      <c r="F13" s="201">
        <v>0</v>
      </c>
      <c r="G13" s="201">
        <v>17.760000000000002</v>
      </c>
      <c r="H13" s="201">
        <v>0</v>
      </c>
      <c r="I13" s="201">
        <v>0</v>
      </c>
      <c r="J13" s="201">
        <v>22.83</v>
      </c>
      <c r="K13" s="201">
        <v>76.39</v>
      </c>
      <c r="L13" s="201">
        <v>30.39</v>
      </c>
      <c r="M13" s="201">
        <v>0</v>
      </c>
      <c r="N13" s="201">
        <v>1.05</v>
      </c>
      <c r="O13" s="201">
        <v>1.74</v>
      </c>
      <c r="P13" s="201">
        <v>2.15</v>
      </c>
      <c r="Q13" s="201">
        <v>0.84</v>
      </c>
      <c r="R13" s="201">
        <v>4.9000000000000004</v>
      </c>
      <c r="S13" s="201">
        <v>2.84</v>
      </c>
      <c r="T13" s="201">
        <v>0</v>
      </c>
      <c r="U13" s="201">
        <v>9.52</v>
      </c>
      <c r="V13" s="201">
        <v>0.06</v>
      </c>
      <c r="W13" s="201">
        <v>0.41</v>
      </c>
      <c r="X13" s="201">
        <v>1.29</v>
      </c>
      <c r="Y13" s="201">
        <v>0</v>
      </c>
      <c r="Z13" s="201">
        <v>1.21</v>
      </c>
      <c r="AA13" s="201">
        <v>11.32</v>
      </c>
      <c r="AB13" s="201">
        <v>0</v>
      </c>
      <c r="AC13" s="201">
        <v>9.1</v>
      </c>
      <c r="AD13" s="201">
        <v>11.37</v>
      </c>
      <c r="AE13" s="201">
        <v>0</v>
      </c>
      <c r="AF13" s="201">
        <v>0</v>
      </c>
      <c r="AG13" s="201">
        <v>43.39</v>
      </c>
      <c r="AH13" s="201">
        <v>0</v>
      </c>
      <c r="AI13" s="201">
        <v>4.82</v>
      </c>
      <c r="AJ13" s="201">
        <v>0</v>
      </c>
      <c r="AK13" s="201">
        <v>9.67</v>
      </c>
      <c r="AL13" s="201">
        <v>0</v>
      </c>
      <c r="AM13" s="201">
        <v>0</v>
      </c>
      <c r="AN13" s="201">
        <v>0</v>
      </c>
      <c r="AO13" s="201">
        <v>227.25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10.96</v>
      </c>
      <c r="E14" s="201">
        <v>0</v>
      </c>
      <c r="F14" s="201">
        <v>0</v>
      </c>
      <c r="G14" s="201">
        <v>17.760000000000002</v>
      </c>
      <c r="H14" s="201">
        <v>0</v>
      </c>
      <c r="I14" s="201">
        <v>0</v>
      </c>
      <c r="J14" s="201">
        <v>22.83</v>
      </c>
      <c r="K14" s="201">
        <v>76.39</v>
      </c>
      <c r="L14" s="201">
        <v>30.39</v>
      </c>
      <c r="M14" s="201">
        <v>0</v>
      </c>
      <c r="N14" s="201">
        <v>1.05</v>
      </c>
      <c r="O14" s="201">
        <v>1.74</v>
      </c>
      <c r="P14" s="201">
        <v>2.15</v>
      </c>
      <c r="Q14" s="201">
        <v>0.84</v>
      </c>
      <c r="R14" s="201">
        <v>4.9000000000000004</v>
      </c>
      <c r="S14" s="201">
        <v>2.84</v>
      </c>
      <c r="T14" s="201">
        <v>0</v>
      </c>
      <c r="U14" s="201">
        <v>9.52</v>
      </c>
      <c r="V14" s="201">
        <v>0.06</v>
      </c>
      <c r="W14" s="201">
        <v>0.41</v>
      </c>
      <c r="X14" s="201">
        <v>1.29</v>
      </c>
      <c r="Y14" s="201">
        <v>0</v>
      </c>
      <c r="Z14" s="201">
        <v>1.21</v>
      </c>
      <c r="AA14" s="201">
        <v>11.32</v>
      </c>
      <c r="AB14" s="201">
        <v>0</v>
      </c>
      <c r="AC14" s="201">
        <v>9.1</v>
      </c>
      <c r="AD14" s="201">
        <v>11.37</v>
      </c>
      <c r="AE14" s="201">
        <v>0</v>
      </c>
      <c r="AF14" s="201">
        <v>0</v>
      </c>
      <c r="AG14" s="201">
        <v>43.39</v>
      </c>
      <c r="AH14" s="201">
        <v>0</v>
      </c>
      <c r="AI14" s="201">
        <v>4.82</v>
      </c>
      <c r="AJ14" s="201">
        <v>0</v>
      </c>
      <c r="AK14" s="201">
        <v>9.67</v>
      </c>
      <c r="AL14" s="201">
        <v>0</v>
      </c>
      <c r="AM14" s="201">
        <v>0</v>
      </c>
      <c r="AN14" s="201">
        <v>0</v>
      </c>
      <c r="AO14" s="201">
        <v>227.25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10.96</v>
      </c>
      <c r="E15" s="201">
        <v>0</v>
      </c>
      <c r="F15" s="201">
        <v>0</v>
      </c>
      <c r="G15" s="201">
        <v>17.760000000000002</v>
      </c>
      <c r="H15" s="201">
        <v>0</v>
      </c>
      <c r="I15" s="201">
        <v>0</v>
      </c>
      <c r="J15" s="201">
        <v>22.83</v>
      </c>
      <c r="K15" s="201">
        <v>76.39</v>
      </c>
      <c r="L15" s="201">
        <v>30.39</v>
      </c>
      <c r="M15" s="201">
        <v>0</v>
      </c>
      <c r="N15" s="201">
        <v>1.05</v>
      </c>
      <c r="O15" s="201">
        <v>1.74</v>
      </c>
      <c r="P15" s="201">
        <v>7.19</v>
      </c>
      <c r="Q15" s="201">
        <v>0.84</v>
      </c>
      <c r="R15" s="201">
        <v>2.04</v>
      </c>
      <c r="S15" s="201">
        <v>2.84</v>
      </c>
      <c r="T15" s="201">
        <v>0</v>
      </c>
      <c r="U15" s="201">
        <v>9.52</v>
      </c>
      <c r="V15" s="201">
        <v>0.06</v>
      </c>
      <c r="W15" s="201">
        <v>0.41</v>
      </c>
      <c r="X15" s="201">
        <v>1.29</v>
      </c>
      <c r="Y15" s="201">
        <v>0</v>
      </c>
      <c r="Z15" s="201">
        <v>1.21</v>
      </c>
      <c r="AA15" s="201">
        <v>11.59</v>
      </c>
      <c r="AB15" s="201">
        <v>0</v>
      </c>
      <c r="AC15" s="201">
        <v>9.1</v>
      </c>
      <c r="AD15" s="201">
        <v>11.37</v>
      </c>
      <c r="AE15" s="201">
        <v>0</v>
      </c>
      <c r="AF15" s="201">
        <v>0</v>
      </c>
      <c r="AG15" s="201">
        <v>43.39</v>
      </c>
      <c r="AH15" s="201">
        <v>0</v>
      </c>
      <c r="AI15" s="201">
        <v>4.82</v>
      </c>
      <c r="AJ15" s="201">
        <v>0</v>
      </c>
      <c r="AK15" s="201">
        <v>9.67</v>
      </c>
      <c r="AL15" s="201">
        <v>0</v>
      </c>
      <c r="AM15" s="201">
        <v>0</v>
      </c>
      <c r="AN15" s="201">
        <v>0</v>
      </c>
      <c r="AO15" s="201">
        <v>227.25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10.96</v>
      </c>
      <c r="E16" s="201">
        <v>0</v>
      </c>
      <c r="F16" s="201">
        <v>0</v>
      </c>
      <c r="G16" s="201">
        <v>17.760000000000002</v>
      </c>
      <c r="H16" s="201">
        <v>0</v>
      </c>
      <c r="I16" s="201">
        <v>0</v>
      </c>
      <c r="J16" s="201">
        <v>22.83</v>
      </c>
      <c r="K16" s="201">
        <v>76.39</v>
      </c>
      <c r="L16" s="201">
        <v>30.39</v>
      </c>
      <c r="M16" s="201">
        <v>0</v>
      </c>
      <c r="N16" s="201">
        <v>1.05</v>
      </c>
      <c r="O16" s="201">
        <v>1.74</v>
      </c>
      <c r="P16" s="201">
        <v>7.93</v>
      </c>
      <c r="Q16" s="201">
        <v>0.84</v>
      </c>
      <c r="R16" s="201">
        <v>0.37</v>
      </c>
      <c r="S16" s="201">
        <v>2.84</v>
      </c>
      <c r="T16" s="201">
        <v>0</v>
      </c>
      <c r="U16" s="201">
        <v>9.52</v>
      </c>
      <c r="V16" s="201">
        <v>0.06</v>
      </c>
      <c r="W16" s="201">
        <v>0.41</v>
      </c>
      <c r="X16" s="201">
        <v>1.29</v>
      </c>
      <c r="Y16" s="201">
        <v>0</v>
      </c>
      <c r="Z16" s="201">
        <v>1.21</v>
      </c>
      <c r="AA16" s="201">
        <v>11.59</v>
      </c>
      <c r="AB16" s="201">
        <v>0</v>
      </c>
      <c r="AC16" s="201">
        <v>9.1</v>
      </c>
      <c r="AD16" s="201">
        <v>11.37</v>
      </c>
      <c r="AE16" s="201">
        <v>0</v>
      </c>
      <c r="AF16" s="201">
        <v>0</v>
      </c>
      <c r="AG16" s="201">
        <v>43.39</v>
      </c>
      <c r="AH16" s="201">
        <v>0</v>
      </c>
      <c r="AI16" s="201">
        <v>4.82</v>
      </c>
      <c r="AJ16" s="201">
        <v>0</v>
      </c>
      <c r="AK16" s="201">
        <v>9.67</v>
      </c>
      <c r="AL16" s="201">
        <v>0</v>
      </c>
      <c r="AM16" s="201">
        <v>0</v>
      </c>
      <c r="AN16" s="201">
        <v>0</v>
      </c>
      <c r="AO16" s="201">
        <v>227.25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10.96</v>
      </c>
      <c r="E17" s="201">
        <v>0</v>
      </c>
      <c r="F17" s="201">
        <v>0</v>
      </c>
      <c r="G17" s="201">
        <v>17.760000000000002</v>
      </c>
      <c r="H17" s="201">
        <v>0</v>
      </c>
      <c r="I17" s="201">
        <v>0</v>
      </c>
      <c r="J17" s="201">
        <v>22.83</v>
      </c>
      <c r="K17" s="201">
        <v>76.39</v>
      </c>
      <c r="L17" s="201">
        <v>13.09</v>
      </c>
      <c r="M17" s="201">
        <v>0</v>
      </c>
      <c r="N17" s="201">
        <v>1.05</v>
      </c>
      <c r="O17" s="201">
        <v>1.74</v>
      </c>
      <c r="P17" s="201">
        <v>7.93</v>
      </c>
      <c r="Q17" s="201">
        <v>0.09</v>
      </c>
      <c r="R17" s="201">
        <v>0.37</v>
      </c>
      <c r="S17" s="201">
        <v>0.23</v>
      </c>
      <c r="T17" s="201">
        <v>0</v>
      </c>
      <c r="U17" s="201">
        <v>9.52</v>
      </c>
      <c r="V17" s="201">
        <v>0.06</v>
      </c>
      <c r="W17" s="201">
        <v>0.41</v>
      </c>
      <c r="X17" s="201">
        <v>1.29</v>
      </c>
      <c r="Y17" s="201">
        <v>0</v>
      </c>
      <c r="Z17" s="201">
        <v>1.21</v>
      </c>
      <c r="AA17" s="201">
        <v>0.79</v>
      </c>
      <c r="AB17" s="201">
        <v>0</v>
      </c>
      <c r="AC17" s="201">
        <v>9.1</v>
      </c>
      <c r="AD17" s="201">
        <v>11.37</v>
      </c>
      <c r="AE17" s="201">
        <v>0</v>
      </c>
      <c r="AF17" s="201">
        <v>0</v>
      </c>
      <c r="AG17" s="201">
        <v>43.39</v>
      </c>
      <c r="AH17" s="201">
        <v>0</v>
      </c>
      <c r="AI17" s="201">
        <v>4.82</v>
      </c>
      <c r="AJ17" s="201">
        <v>0</v>
      </c>
      <c r="AK17" s="201">
        <v>9.67</v>
      </c>
      <c r="AL17" s="201">
        <v>0</v>
      </c>
      <c r="AM17" s="201">
        <v>0</v>
      </c>
      <c r="AN17" s="201">
        <v>0</v>
      </c>
      <c r="AO17" s="201">
        <v>227.25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10.96</v>
      </c>
      <c r="E18" s="201">
        <v>0</v>
      </c>
      <c r="F18" s="201">
        <v>0</v>
      </c>
      <c r="G18" s="201">
        <v>17.760000000000002</v>
      </c>
      <c r="H18" s="201">
        <v>0</v>
      </c>
      <c r="I18" s="201">
        <v>0</v>
      </c>
      <c r="J18" s="201">
        <v>22.83</v>
      </c>
      <c r="K18" s="201">
        <v>76.39</v>
      </c>
      <c r="L18" s="201">
        <v>13.09</v>
      </c>
      <c r="M18" s="201">
        <v>0</v>
      </c>
      <c r="N18" s="201">
        <v>1.05</v>
      </c>
      <c r="O18" s="201">
        <v>1.74</v>
      </c>
      <c r="P18" s="201">
        <v>7.93</v>
      </c>
      <c r="Q18" s="201">
        <v>0.09</v>
      </c>
      <c r="R18" s="201">
        <v>0.37</v>
      </c>
      <c r="S18" s="201">
        <v>0.23</v>
      </c>
      <c r="T18" s="201">
        <v>0</v>
      </c>
      <c r="U18" s="201">
        <v>9.52</v>
      </c>
      <c r="V18" s="201">
        <v>0.06</v>
      </c>
      <c r="W18" s="201">
        <v>0.41</v>
      </c>
      <c r="X18" s="201">
        <v>1.29</v>
      </c>
      <c r="Y18" s="201">
        <v>0</v>
      </c>
      <c r="Z18" s="201">
        <v>1.21</v>
      </c>
      <c r="AA18" s="201">
        <v>0.79</v>
      </c>
      <c r="AB18" s="201">
        <v>0</v>
      </c>
      <c r="AC18" s="201">
        <v>9.1</v>
      </c>
      <c r="AD18" s="201">
        <v>11.37</v>
      </c>
      <c r="AE18" s="201">
        <v>0</v>
      </c>
      <c r="AF18" s="201">
        <v>0</v>
      </c>
      <c r="AG18" s="201">
        <v>43.39</v>
      </c>
      <c r="AH18" s="201">
        <v>0</v>
      </c>
      <c r="AI18" s="201">
        <v>4.82</v>
      </c>
      <c r="AJ18" s="201">
        <v>0</v>
      </c>
      <c r="AK18" s="201">
        <v>9.67</v>
      </c>
      <c r="AL18" s="201">
        <v>0</v>
      </c>
      <c r="AM18" s="201">
        <v>0</v>
      </c>
      <c r="AN18" s="201">
        <v>0</v>
      </c>
      <c r="AO18" s="201">
        <v>227.25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10.96</v>
      </c>
      <c r="E19" s="201">
        <v>0</v>
      </c>
      <c r="F19" s="201">
        <v>0</v>
      </c>
      <c r="G19" s="201">
        <v>17.760000000000002</v>
      </c>
      <c r="H19" s="201">
        <v>0</v>
      </c>
      <c r="I19" s="201">
        <v>0</v>
      </c>
      <c r="J19" s="201">
        <v>22.83</v>
      </c>
      <c r="K19" s="201">
        <v>76.39</v>
      </c>
      <c r="L19" s="201">
        <v>13.09</v>
      </c>
      <c r="M19" s="201">
        <v>0</v>
      </c>
      <c r="N19" s="201">
        <v>1.05</v>
      </c>
      <c r="O19" s="201">
        <v>1.74</v>
      </c>
      <c r="P19" s="201">
        <v>7.93</v>
      </c>
      <c r="Q19" s="201">
        <v>0.09</v>
      </c>
      <c r="R19" s="201">
        <v>0.37</v>
      </c>
      <c r="S19" s="201">
        <v>0.23</v>
      </c>
      <c r="T19" s="201">
        <v>0</v>
      </c>
      <c r="U19" s="201">
        <v>9.52</v>
      </c>
      <c r="V19" s="201">
        <v>0.09</v>
      </c>
      <c r="W19" s="201">
        <v>0.41</v>
      </c>
      <c r="X19" s="201">
        <v>1.29</v>
      </c>
      <c r="Y19" s="201">
        <v>0</v>
      </c>
      <c r="Z19" s="201">
        <v>1.22</v>
      </c>
      <c r="AA19" s="201">
        <v>0.79</v>
      </c>
      <c r="AB19" s="201">
        <v>0</v>
      </c>
      <c r="AC19" s="201">
        <v>9.1</v>
      </c>
      <c r="AD19" s="201">
        <v>11.37</v>
      </c>
      <c r="AE19" s="201">
        <v>0</v>
      </c>
      <c r="AF19" s="201">
        <v>0</v>
      </c>
      <c r="AG19" s="201">
        <v>43.39</v>
      </c>
      <c r="AH19" s="201">
        <v>0</v>
      </c>
      <c r="AI19" s="201">
        <v>4.82</v>
      </c>
      <c r="AJ19" s="201">
        <v>0</v>
      </c>
      <c r="AK19" s="201">
        <v>9.67</v>
      </c>
      <c r="AL19" s="201">
        <v>0</v>
      </c>
      <c r="AM19" s="201">
        <v>0</v>
      </c>
      <c r="AN19" s="201">
        <v>0</v>
      </c>
      <c r="AO19" s="201">
        <v>227.25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10.96</v>
      </c>
      <c r="E20" s="201">
        <v>0</v>
      </c>
      <c r="F20" s="201">
        <v>0</v>
      </c>
      <c r="G20" s="201">
        <v>17.760000000000002</v>
      </c>
      <c r="H20" s="201">
        <v>0</v>
      </c>
      <c r="I20" s="201">
        <v>0</v>
      </c>
      <c r="J20" s="201">
        <v>22.83</v>
      </c>
      <c r="K20" s="201">
        <v>76.39</v>
      </c>
      <c r="L20" s="201">
        <v>13.09</v>
      </c>
      <c r="M20" s="201">
        <v>0</v>
      </c>
      <c r="N20" s="201">
        <v>1.05</v>
      </c>
      <c r="O20" s="201">
        <v>1.74</v>
      </c>
      <c r="P20" s="201">
        <v>7.93</v>
      </c>
      <c r="Q20" s="201">
        <v>0.09</v>
      </c>
      <c r="R20" s="201">
        <v>0.37</v>
      </c>
      <c r="S20" s="201">
        <v>0.23</v>
      </c>
      <c r="T20" s="201">
        <v>0</v>
      </c>
      <c r="U20" s="201">
        <v>9.52</v>
      </c>
      <c r="V20" s="201">
        <v>0.09</v>
      </c>
      <c r="W20" s="201">
        <v>0.41</v>
      </c>
      <c r="X20" s="201">
        <v>1.29</v>
      </c>
      <c r="Y20" s="201">
        <v>0</v>
      </c>
      <c r="Z20" s="201">
        <v>1.22</v>
      </c>
      <c r="AA20" s="201">
        <v>0.79</v>
      </c>
      <c r="AB20" s="201">
        <v>0</v>
      </c>
      <c r="AC20" s="201">
        <v>9.1</v>
      </c>
      <c r="AD20" s="201">
        <v>11.37</v>
      </c>
      <c r="AE20" s="201">
        <v>0</v>
      </c>
      <c r="AF20" s="201">
        <v>0</v>
      </c>
      <c r="AG20" s="201">
        <v>43.39</v>
      </c>
      <c r="AH20" s="201">
        <v>0</v>
      </c>
      <c r="AI20" s="201">
        <v>4.82</v>
      </c>
      <c r="AJ20" s="201">
        <v>0</v>
      </c>
      <c r="AK20" s="201">
        <v>9.67</v>
      </c>
      <c r="AL20" s="201">
        <v>0</v>
      </c>
      <c r="AM20" s="201">
        <v>0</v>
      </c>
      <c r="AN20" s="201">
        <v>0</v>
      </c>
      <c r="AO20" s="201">
        <v>227.25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10.96</v>
      </c>
      <c r="E21" s="201">
        <v>0</v>
      </c>
      <c r="F21" s="201">
        <v>0</v>
      </c>
      <c r="G21" s="201">
        <v>17.760000000000002</v>
      </c>
      <c r="H21" s="201">
        <v>0</v>
      </c>
      <c r="I21" s="201">
        <v>0</v>
      </c>
      <c r="J21" s="201">
        <v>22.83</v>
      </c>
      <c r="K21" s="201">
        <v>76.38</v>
      </c>
      <c r="L21" s="201">
        <v>13.09</v>
      </c>
      <c r="M21" s="201">
        <v>0</v>
      </c>
      <c r="N21" s="201">
        <v>1.05</v>
      </c>
      <c r="O21" s="201">
        <v>1.74</v>
      </c>
      <c r="P21" s="201">
        <v>7.93</v>
      </c>
      <c r="Q21" s="201">
        <v>0.09</v>
      </c>
      <c r="R21" s="201">
        <v>0.37</v>
      </c>
      <c r="S21" s="201">
        <v>0.23</v>
      </c>
      <c r="T21" s="201">
        <v>0</v>
      </c>
      <c r="U21" s="201">
        <v>9.52</v>
      </c>
      <c r="V21" s="201">
        <v>0.09</v>
      </c>
      <c r="W21" s="201">
        <v>0.41</v>
      </c>
      <c r="X21" s="201">
        <v>1.29</v>
      </c>
      <c r="Y21" s="201">
        <v>0</v>
      </c>
      <c r="Z21" s="201">
        <v>1.22</v>
      </c>
      <c r="AA21" s="201">
        <v>0.79</v>
      </c>
      <c r="AB21" s="201">
        <v>0</v>
      </c>
      <c r="AC21" s="201">
        <v>9.1</v>
      </c>
      <c r="AD21" s="201">
        <v>11.37</v>
      </c>
      <c r="AE21" s="201">
        <v>0</v>
      </c>
      <c r="AF21" s="201">
        <v>0</v>
      </c>
      <c r="AG21" s="201">
        <v>43.39</v>
      </c>
      <c r="AH21" s="201">
        <v>0</v>
      </c>
      <c r="AI21" s="201">
        <v>4.82</v>
      </c>
      <c r="AJ21" s="201">
        <v>0</v>
      </c>
      <c r="AK21" s="201">
        <v>9.67</v>
      </c>
      <c r="AL21" s="201">
        <v>0</v>
      </c>
      <c r="AM21" s="201">
        <v>0</v>
      </c>
      <c r="AN21" s="201">
        <v>0</v>
      </c>
      <c r="AO21" s="201">
        <v>227.25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10.96</v>
      </c>
      <c r="E22" s="201">
        <v>0</v>
      </c>
      <c r="F22" s="201">
        <v>0</v>
      </c>
      <c r="G22" s="201">
        <v>17.760000000000002</v>
      </c>
      <c r="H22" s="201">
        <v>0</v>
      </c>
      <c r="I22" s="201">
        <v>0</v>
      </c>
      <c r="J22" s="201">
        <v>22.83</v>
      </c>
      <c r="K22" s="201">
        <v>76.39</v>
      </c>
      <c r="L22" s="201">
        <v>13.09</v>
      </c>
      <c r="M22" s="201">
        <v>0</v>
      </c>
      <c r="N22" s="201">
        <v>1.05</v>
      </c>
      <c r="O22" s="201">
        <v>1.74</v>
      </c>
      <c r="P22" s="201">
        <v>7.93</v>
      </c>
      <c r="Q22" s="201">
        <v>0.09</v>
      </c>
      <c r="R22" s="201">
        <v>0.37</v>
      </c>
      <c r="S22" s="201">
        <v>0.23</v>
      </c>
      <c r="T22" s="201">
        <v>0</v>
      </c>
      <c r="U22" s="201">
        <v>9.52</v>
      </c>
      <c r="V22" s="201">
        <v>0.09</v>
      </c>
      <c r="W22" s="201">
        <v>0.41</v>
      </c>
      <c r="X22" s="201">
        <v>1.29</v>
      </c>
      <c r="Y22" s="201">
        <v>0</v>
      </c>
      <c r="Z22" s="201">
        <v>1.22</v>
      </c>
      <c r="AA22" s="201">
        <v>0.79</v>
      </c>
      <c r="AB22" s="201">
        <v>0</v>
      </c>
      <c r="AC22" s="201">
        <v>9.1</v>
      </c>
      <c r="AD22" s="201">
        <v>11.37</v>
      </c>
      <c r="AE22" s="201">
        <v>0</v>
      </c>
      <c r="AF22" s="201">
        <v>0</v>
      </c>
      <c r="AG22" s="201">
        <v>43.39</v>
      </c>
      <c r="AH22" s="201">
        <v>0</v>
      </c>
      <c r="AI22" s="201">
        <v>4.82</v>
      </c>
      <c r="AJ22" s="201">
        <v>0</v>
      </c>
      <c r="AK22" s="201">
        <v>9.67</v>
      </c>
      <c r="AL22" s="201">
        <v>0</v>
      </c>
      <c r="AM22" s="201">
        <v>0</v>
      </c>
      <c r="AN22" s="201">
        <v>0</v>
      </c>
      <c r="AO22" s="201">
        <v>227.25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10.96</v>
      </c>
      <c r="E23" s="201">
        <v>0</v>
      </c>
      <c r="F23" s="201">
        <v>0</v>
      </c>
      <c r="G23" s="201">
        <v>17.760000000000002</v>
      </c>
      <c r="H23" s="201">
        <v>0</v>
      </c>
      <c r="I23" s="201">
        <v>0</v>
      </c>
      <c r="J23" s="201">
        <v>22.83</v>
      </c>
      <c r="K23" s="201">
        <v>76.38</v>
      </c>
      <c r="L23" s="201">
        <v>30.47</v>
      </c>
      <c r="M23" s="201">
        <v>0</v>
      </c>
      <c r="N23" s="201">
        <v>1.05</v>
      </c>
      <c r="O23" s="201">
        <v>1.74</v>
      </c>
      <c r="P23" s="201">
        <v>6.44</v>
      </c>
      <c r="Q23" s="201">
        <v>0.97</v>
      </c>
      <c r="R23" s="201">
        <v>0.37</v>
      </c>
      <c r="S23" s="201">
        <v>3.1</v>
      </c>
      <c r="T23" s="201">
        <v>0</v>
      </c>
      <c r="U23" s="201">
        <v>9.52</v>
      </c>
      <c r="V23" s="201">
        <v>0.09</v>
      </c>
      <c r="W23" s="201">
        <v>0.41</v>
      </c>
      <c r="X23" s="201">
        <v>1.29</v>
      </c>
      <c r="Y23" s="201">
        <v>0</v>
      </c>
      <c r="Z23" s="201">
        <v>1.22</v>
      </c>
      <c r="AA23" s="201">
        <v>11.32</v>
      </c>
      <c r="AB23" s="201">
        <v>0</v>
      </c>
      <c r="AC23" s="201">
        <v>9.1</v>
      </c>
      <c r="AD23" s="201">
        <v>11.37</v>
      </c>
      <c r="AE23" s="201">
        <v>0</v>
      </c>
      <c r="AF23" s="201">
        <v>0</v>
      </c>
      <c r="AG23" s="201">
        <v>43.39</v>
      </c>
      <c r="AH23" s="201">
        <v>0</v>
      </c>
      <c r="AI23" s="201">
        <v>4.82</v>
      </c>
      <c r="AJ23" s="201">
        <v>0</v>
      </c>
      <c r="AK23" s="201">
        <v>9.67</v>
      </c>
      <c r="AL23" s="201">
        <v>0</v>
      </c>
      <c r="AM23" s="201">
        <v>0</v>
      </c>
      <c r="AN23" s="201">
        <v>0</v>
      </c>
      <c r="AO23" s="201">
        <v>227.25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10.96</v>
      </c>
      <c r="E24" s="201">
        <v>0</v>
      </c>
      <c r="F24" s="201">
        <v>0</v>
      </c>
      <c r="G24" s="201">
        <v>17.760000000000002</v>
      </c>
      <c r="H24" s="201">
        <v>0</v>
      </c>
      <c r="I24" s="201">
        <v>0</v>
      </c>
      <c r="J24" s="201">
        <v>22.83</v>
      </c>
      <c r="K24" s="201">
        <v>76.38</v>
      </c>
      <c r="L24" s="201">
        <v>30.47</v>
      </c>
      <c r="M24" s="201">
        <v>0</v>
      </c>
      <c r="N24" s="201">
        <v>1.05</v>
      </c>
      <c r="O24" s="201">
        <v>1.74</v>
      </c>
      <c r="P24" s="201">
        <v>4.96</v>
      </c>
      <c r="Q24" s="201">
        <v>0.97</v>
      </c>
      <c r="R24" s="201">
        <v>0.37</v>
      </c>
      <c r="S24" s="201">
        <v>3.1</v>
      </c>
      <c r="T24" s="201">
        <v>0</v>
      </c>
      <c r="U24" s="201">
        <v>9.52</v>
      </c>
      <c r="V24" s="201">
        <v>0.09</v>
      </c>
      <c r="W24" s="201">
        <v>0.41</v>
      </c>
      <c r="X24" s="201">
        <v>1.29</v>
      </c>
      <c r="Y24" s="201">
        <v>0</v>
      </c>
      <c r="Z24" s="201">
        <v>1.22</v>
      </c>
      <c r="AA24" s="201">
        <v>11.32</v>
      </c>
      <c r="AB24" s="201">
        <v>0</v>
      </c>
      <c r="AC24" s="201">
        <v>9.1</v>
      </c>
      <c r="AD24" s="201">
        <v>11.37</v>
      </c>
      <c r="AE24" s="201">
        <v>0</v>
      </c>
      <c r="AF24" s="201">
        <v>0</v>
      </c>
      <c r="AG24" s="201">
        <v>43.39</v>
      </c>
      <c r="AH24" s="201">
        <v>0</v>
      </c>
      <c r="AI24" s="201">
        <v>4.82</v>
      </c>
      <c r="AJ24" s="201">
        <v>0</v>
      </c>
      <c r="AK24" s="201">
        <v>9.67</v>
      </c>
      <c r="AL24" s="201">
        <v>0</v>
      </c>
      <c r="AM24" s="201">
        <v>0</v>
      </c>
      <c r="AN24" s="201">
        <v>0</v>
      </c>
      <c r="AO24" s="201">
        <v>227.25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10.96</v>
      </c>
      <c r="E25" s="201">
        <v>0</v>
      </c>
      <c r="F25" s="201">
        <v>0</v>
      </c>
      <c r="G25" s="201">
        <v>17.760000000000002</v>
      </c>
      <c r="H25" s="201">
        <v>0</v>
      </c>
      <c r="I25" s="201">
        <v>0</v>
      </c>
      <c r="J25" s="201">
        <v>22.83</v>
      </c>
      <c r="K25" s="201">
        <v>76.39</v>
      </c>
      <c r="L25" s="201">
        <v>30.47</v>
      </c>
      <c r="M25" s="201">
        <v>0</v>
      </c>
      <c r="N25" s="201">
        <v>1.05</v>
      </c>
      <c r="O25" s="201">
        <v>1.74</v>
      </c>
      <c r="P25" s="201">
        <v>3.47</v>
      </c>
      <c r="Q25" s="201">
        <v>0.97</v>
      </c>
      <c r="R25" s="201">
        <v>0.37</v>
      </c>
      <c r="S25" s="201">
        <v>3.1</v>
      </c>
      <c r="T25" s="201">
        <v>0</v>
      </c>
      <c r="U25" s="201">
        <v>9.52</v>
      </c>
      <c r="V25" s="201">
        <v>0.09</v>
      </c>
      <c r="W25" s="201">
        <v>0.41</v>
      </c>
      <c r="X25" s="201">
        <v>1.29</v>
      </c>
      <c r="Y25" s="201">
        <v>0</v>
      </c>
      <c r="Z25" s="201">
        <v>1.22</v>
      </c>
      <c r="AA25" s="201">
        <v>11.32</v>
      </c>
      <c r="AB25" s="201">
        <v>0</v>
      </c>
      <c r="AC25" s="201">
        <v>9.1</v>
      </c>
      <c r="AD25" s="201">
        <v>11.37</v>
      </c>
      <c r="AE25" s="201">
        <v>0</v>
      </c>
      <c r="AF25" s="201">
        <v>0</v>
      </c>
      <c r="AG25" s="201">
        <v>43.39</v>
      </c>
      <c r="AH25" s="201">
        <v>0</v>
      </c>
      <c r="AI25" s="201">
        <v>4.82</v>
      </c>
      <c r="AJ25" s="201">
        <v>0</v>
      </c>
      <c r="AK25" s="201">
        <v>9.67</v>
      </c>
      <c r="AL25" s="201">
        <v>0</v>
      </c>
      <c r="AM25" s="201">
        <v>0</v>
      </c>
      <c r="AN25" s="201">
        <v>0</v>
      </c>
      <c r="AO25" s="201">
        <v>227.25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10.96</v>
      </c>
      <c r="E26" s="201">
        <v>0</v>
      </c>
      <c r="F26" s="201">
        <v>0</v>
      </c>
      <c r="G26" s="201">
        <v>17.760000000000002</v>
      </c>
      <c r="H26" s="201">
        <v>0</v>
      </c>
      <c r="I26" s="201">
        <v>0</v>
      </c>
      <c r="J26" s="201">
        <v>22.83</v>
      </c>
      <c r="K26" s="201">
        <v>76.38</v>
      </c>
      <c r="L26" s="201">
        <v>30.47</v>
      </c>
      <c r="M26" s="201">
        <v>0</v>
      </c>
      <c r="N26" s="201">
        <v>1.05</v>
      </c>
      <c r="O26" s="201">
        <v>1.74</v>
      </c>
      <c r="P26" s="201">
        <v>2.13</v>
      </c>
      <c r="Q26" s="201">
        <v>0.97</v>
      </c>
      <c r="R26" s="201">
        <v>0.37</v>
      </c>
      <c r="S26" s="201">
        <v>3.1</v>
      </c>
      <c r="T26" s="201">
        <v>0</v>
      </c>
      <c r="U26" s="201">
        <v>9.52</v>
      </c>
      <c r="V26" s="201">
        <v>0.09</v>
      </c>
      <c r="W26" s="201">
        <v>0.41</v>
      </c>
      <c r="X26" s="201">
        <v>1.29</v>
      </c>
      <c r="Y26" s="201">
        <v>0</v>
      </c>
      <c r="Z26" s="201">
        <v>1.22</v>
      </c>
      <c r="AA26" s="201">
        <v>11.32</v>
      </c>
      <c r="AB26" s="201">
        <v>0</v>
      </c>
      <c r="AC26" s="201">
        <v>9.1</v>
      </c>
      <c r="AD26" s="201">
        <v>11.37</v>
      </c>
      <c r="AE26" s="201">
        <v>0</v>
      </c>
      <c r="AF26" s="201">
        <v>0</v>
      </c>
      <c r="AG26" s="201">
        <v>43.39</v>
      </c>
      <c r="AH26" s="201">
        <v>0</v>
      </c>
      <c r="AI26" s="201">
        <v>4.82</v>
      </c>
      <c r="AJ26" s="201">
        <v>0</v>
      </c>
      <c r="AK26" s="201">
        <v>9.67</v>
      </c>
      <c r="AL26" s="201">
        <v>0</v>
      </c>
      <c r="AM26" s="201">
        <v>0</v>
      </c>
      <c r="AN26" s="201">
        <v>0</v>
      </c>
      <c r="AO26" s="201">
        <v>227.25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10.96</v>
      </c>
      <c r="E27" s="201">
        <v>0</v>
      </c>
      <c r="F27" s="201">
        <v>0</v>
      </c>
      <c r="G27" s="201">
        <v>17.760000000000002</v>
      </c>
      <c r="H27" s="201">
        <v>0</v>
      </c>
      <c r="I27" s="201">
        <v>0</v>
      </c>
      <c r="J27" s="201">
        <v>22.83</v>
      </c>
      <c r="K27" s="201">
        <v>76.39</v>
      </c>
      <c r="L27" s="201">
        <v>30.47</v>
      </c>
      <c r="M27" s="201">
        <v>0</v>
      </c>
      <c r="N27" s="201">
        <v>1.05</v>
      </c>
      <c r="O27" s="201">
        <v>1.74</v>
      </c>
      <c r="P27" s="201">
        <v>2.13</v>
      </c>
      <c r="Q27" s="201">
        <v>0.98</v>
      </c>
      <c r="R27" s="201">
        <v>0.37</v>
      </c>
      <c r="S27" s="201">
        <v>3.33</v>
      </c>
      <c r="T27" s="201">
        <v>0</v>
      </c>
      <c r="U27" s="201">
        <v>9.52</v>
      </c>
      <c r="V27" s="201">
        <v>0.09</v>
      </c>
      <c r="W27" s="201">
        <v>0.41</v>
      </c>
      <c r="X27" s="201">
        <v>1.29</v>
      </c>
      <c r="Y27" s="201">
        <v>0</v>
      </c>
      <c r="Z27" s="201">
        <v>1.22</v>
      </c>
      <c r="AA27" s="201">
        <v>0.79</v>
      </c>
      <c r="AB27" s="201">
        <v>0</v>
      </c>
      <c r="AC27" s="201">
        <v>9.1</v>
      </c>
      <c r="AD27" s="201">
        <v>11.37</v>
      </c>
      <c r="AE27" s="201">
        <v>0</v>
      </c>
      <c r="AF27" s="201">
        <v>0</v>
      </c>
      <c r="AG27" s="201">
        <v>43.39</v>
      </c>
      <c r="AH27" s="201">
        <v>0</v>
      </c>
      <c r="AI27" s="201">
        <v>4.82</v>
      </c>
      <c r="AJ27" s="201">
        <v>0</v>
      </c>
      <c r="AK27" s="201">
        <v>10.86</v>
      </c>
      <c r="AL27" s="201">
        <v>0</v>
      </c>
      <c r="AM27" s="201">
        <v>0</v>
      </c>
      <c r="AN27" s="201">
        <v>0</v>
      </c>
      <c r="AO27" s="201">
        <v>227.25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10.96</v>
      </c>
      <c r="E28" s="201">
        <v>0</v>
      </c>
      <c r="F28" s="201">
        <v>0</v>
      </c>
      <c r="G28" s="201">
        <v>17.760000000000002</v>
      </c>
      <c r="H28" s="201">
        <v>0</v>
      </c>
      <c r="I28" s="201">
        <v>0</v>
      </c>
      <c r="J28" s="201">
        <v>22.83</v>
      </c>
      <c r="K28" s="201">
        <v>76.38</v>
      </c>
      <c r="L28" s="201">
        <v>16.95</v>
      </c>
      <c r="M28" s="201">
        <v>0</v>
      </c>
      <c r="N28" s="201">
        <v>1.05</v>
      </c>
      <c r="O28" s="201">
        <v>1.74</v>
      </c>
      <c r="P28" s="201">
        <v>2.13</v>
      </c>
      <c r="Q28" s="201">
        <v>0.09</v>
      </c>
      <c r="R28" s="201">
        <v>0.37</v>
      </c>
      <c r="S28" s="201">
        <v>0.23</v>
      </c>
      <c r="T28" s="201">
        <v>0</v>
      </c>
      <c r="U28" s="201">
        <v>9.52</v>
      </c>
      <c r="V28" s="201">
        <v>0.09</v>
      </c>
      <c r="W28" s="201">
        <v>0.41</v>
      </c>
      <c r="X28" s="201">
        <v>1.29</v>
      </c>
      <c r="Y28" s="201">
        <v>0</v>
      </c>
      <c r="Z28" s="201">
        <v>1.22</v>
      </c>
      <c r="AA28" s="201">
        <v>0.79</v>
      </c>
      <c r="AB28" s="201">
        <v>0</v>
      </c>
      <c r="AC28" s="201">
        <v>9.1</v>
      </c>
      <c r="AD28" s="201">
        <v>11.37</v>
      </c>
      <c r="AE28" s="201">
        <v>0</v>
      </c>
      <c r="AF28" s="201">
        <v>0</v>
      </c>
      <c r="AG28" s="201">
        <v>43.39</v>
      </c>
      <c r="AH28" s="201">
        <v>0</v>
      </c>
      <c r="AI28" s="201">
        <v>4.82</v>
      </c>
      <c r="AJ28" s="201">
        <v>0</v>
      </c>
      <c r="AK28" s="201">
        <v>10.86</v>
      </c>
      <c r="AL28" s="201">
        <v>0</v>
      </c>
      <c r="AM28" s="201">
        <v>0</v>
      </c>
      <c r="AN28" s="201">
        <v>0</v>
      </c>
      <c r="AO28" s="201">
        <v>227.25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10.96</v>
      </c>
      <c r="E29" s="201">
        <v>0</v>
      </c>
      <c r="F29" s="201">
        <v>0</v>
      </c>
      <c r="G29" s="201">
        <v>17.760000000000002</v>
      </c>
      <c r="H29" s="201">
        <v>0</v>
      </c>
      <c r="I29" s="201">
        <v>0</v>
      </c>
      <c r="J29" s="201">
        <v>22.83</v>
      </c>
      <c r="K29" s="201">
        <v>76.39</v>
      </c>
      <c r="L29" s="201">
        <v>2.25</v>
      </c>
      <c r="M29" s="201">
        <v>0</v>
      </c>
      <c r="N29" s="201">
        <v>1.05</v>
      </c>
      <c r="O29" s="201">
        <v>1.74</v>
      </c>
      <c r="P29" s="201">
        <v>2.0299999999999998</v>
      </c>
      <c r="Q29" s="201">
        <v>0.1</v>
      </c>
      <c r="R29" s="201">
        <v>0.46</v>
      </c>
      <c r="S29" s="201">
        <v>0.27</v>
      </c>
      <c r="T29" s="201">
        <v>0</v>
      </c>
      <c r="U29" s="201">
        <v>9.52</v>
      </c>
      <c r="V29" s="201">
        <v>0.09</v>
      </c>
      <c r="W29" s="201">
        <v>0.41</v>
      </c>
      <c r="X29" s="201">
        <v>1.29</v>
      </c>
      <c r="Y29" s="201">
        <v>0</v>
      </c>
      <c r="Z29" s="201">
        <v>1.22</v>
      </c>
      <c r="AA29" s="201">
        <v>0.79</v>
      </c>
      <c r="AB29" s="201">
        <v>0</v>
      </c>
      <c r="AC29" s="201">
        <v>9.1</v>
      </c>
      <c r="AD29" s="201">
        <v>11.37</v>
      </c>
      <c r="AE29" s="201">
        <v>0</v>
      </c>
      <c r="AF29" s="201">
        <v>0</v>
      </c>
      <c r="AG29" s="201">
        <v>43.39</v>
      </c>
      <c r="AH29" s="201">
        <v>0</v>
      </c>
      <c r="AI29" s="201">
        <v>4.82</v>
      </c>
      <c r="AJ29" s="201">
        <v>0</v>
      </c>
      <c r="AK29" s="201">
        <v>10.86</v>
      </c>
      <c r="AL29" s="201">
        <v>0</v>
      </c>
      <c r="AM29" s="201">
        <v>0</v>
      </c>
      <c r="AN29" s="201">
        <v>0</v>
      </c>
      <c r="AO29" s="201">
        <v>227.25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10.96</v>
      </c>
      <c r="E30" s="201">
        <v>0</v>
      </c>
      <c r="F30" s="201">
        <v>0</v>
      </c>
      <c r="G30" s="201">
        <v>17.760000000000002</v>
      </c>
      <c r="H30" s="201">
        <v>0</v>
      </c>
      <c r="I30" s="201">
        <v>0</v>
      </c>
      <c r="J30" s="201">
        <v>22.83</v>
      </c>
      <c r="K30" s="201">
        <v>76.39</v>
      </c>
      <c r="L30" s="201">
        <v>2.25</v>
      </c>
      <c r="M30" s="201">
        <v>0</v>
      </c>
      <c r="N30" s="201">
        <v>1.05</v>
      </c>
      <c r="O30" s="201">
        <v>1.74</v>
      </c>
      <c r="P30" s="201">
        <v>2.0299999999999998</v>
      </c>
      <c r="Q30" s="201">
        <v>0.1</v>
      </c>
      <c r="R30" s="201">
        <v>0.37</v>
      </c>
      <c r="S30" s="201">
        <v>0.23</v>
      </c>
      <c r="T30" s="201">
        <v>0</v>
      </c>
      <c r="U30" s="201">
        <v>9.52</v>
      </c>
      <c r="V30" s="201">
        <v>0.09</v>
      </c>
      <c r="W30" s="201">
        <v>0.41</v>
      </c>
      <c r="X30" s="201">
        <v>1.29</v>
      </c>
      <c r="Y30" s="201">
        <v>0</v>
      </c>
      <c r="Z30" s="201">
        <v>1.22</v>
      </c>
      <c r="AA30" s="201">
        <v>0.79</v>
      </c>
      <c r="AB30" s="201">
        <v>0</v>
      </c>
      <c r="AC30" s="201">
        <v>9.1</v>
      </c>
      <c r="AD30" s="201">
        <v>11.37</v>
      </c>
      <c r="AE30" s="201">
        <v>0</v>
      </c>
      <c r="AF30" s="201">
        <v>0</v>
      </c>
      <c r="AG30" s="201">
        <v>43.39</v>
      </c>
      <c r="AH30" s="201">
        <v>0</v>
      </c>
      <c r="AI30" s="201">
        <v>4.82</v>
      </c>
      <c r="AJ30" s="201">
        <v>0</v>
      </c>
      <c r="AK30" s="201">
        <v>10.86</v>
      </c>
      <c r="AL30" s="201">
        <v>0</v>
      </c>
      <c r="AM30" s="201">
        <v>0</v>
      </c>
      <c r="AN30" s="201">
        <v>0</v>
      </c>
      <c r="AO30" s="201">
        <v>227.25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10.96</v>
      </c>
      <c r="E31" s="201">
        <v>0</v>
      </c>
      <c r="F31" s="201">
        <v>0</v>
      </c>
      <c r="G31" s="201">
        <v>17.760000000000002</v>
      </c>
      <c r="H31" s="201">
        <v>0</v>
      </c>
      <c r="I31" s="201">
        <v>0</v>
      </c>
      <c r="J31" s="201">
        <v>22.83</v>
      </c>
      <c r="K31" s="201">
        <v>76.39</v>
      </c>
      <c r="L31" s="201">
        <v>2.25</v>
      </c>
      <c r="M31" s="201">
        <v>0</v>
      </c>
      <c r="N31" s="201">
        <v>1.05</v>
      </c>
      <c r="O31" s="201">
        <v>1.74</v>
      </c>
      <c r="P31" s="201">
        <v>2.0299999999999998</v>
      </c>
      <c r="Q31" s="201">
        <v>0.1</v>
      </c>
      <c r="R31" s="201">
        <v>0.37</v>
      </c>
      <c r="S31" s="201">
        <v>0.23</v>
      </c>
      <c r="T31" s="201">
        <v>0</v>
      </c>
      <c r="U31" s="201">
        <v>9.52</v>
      </c>
      <c r="V31" s="201">
        <v>0.09</v>
      </c>
      <c r="W31" s="201">
        <v>0.41</v>
      </c>
      <c r="X31" s="201">
        <v>1.29</v>
      </c>
      <c r="Y31" s="201">
        <v>0</v>
      </c>
      <c r="Z31" s="201">
        <v>1.22</v>
      </c>
      <c r="AA31" s="201">
        <v>0.79</v>
      </c>
      <c r="AB31" s="201">
        <v>0</v>
      </c>
      <c r="AC31" s="201">
        <v>9.1</v>
      </c>
      <c r="AD31" s="201">
        <v>11.37</v>
      </c>
      <c r="AE31" s="201">
        <v>0</v>
      </c>
      <c r="AF31" s="201">
        <v>0</v>
      </c>
      <c r="AG31" s="201">
        <v>43.39</v>
      </c>
      <c r="AH31" s="201">
        <v>0</v>
      </c>
      <c r="AI31" s="201">
        <v>4.82</v>
      </c>
      <c r="AJ31" s="201">
        <v>0</v>
      </c>
      <c r="AK31" s="201">
        <v>10.86</v>
      </c>
      <c r="AL31" s="201">
        <v>0</v>
      </c>
      <c r="AM31" s="201">
        <v>0</v>
      </c>
      <c r="AN31" s="201">
        <v>0</v>
      </c>
      <c r="AO31" s="201">
        <v>227.25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10.96</v>
      </c>
      <c r="E32" s="201">
        <v>0</v>
      </c>
      <c r="F32" s="201">
        <v>0</v>
      </c>
      <c r="G32" s="201">
        <v>17.760000000000002</v>
      </c>
      <c r="H32" s="201">
        <v>0</v>
      </c>
      <c r="I32" s="201">
        <v>0</v>
      </c>
      <c r="J32" s="201">
        <v>22.83</v>
      </c>
      <c r="K32" s="201">
        <v>14.45</v>
      </c>
      <c r="L32" s="201">
        <v>2.25</v>
      </c>
      <c r="M32" s="201">
        <v>0</v>
      </c>
      <c r="N32" s="201">
        <v>1.05</v>
      </c>
      <c r="O32" s="201">
        <v>1.74</v>
      </c>
      <c r="P32" s="201">
        <v>2.0299999999999998</v>
      </c>
      <c r="Q32" s="201">
        <v>0.1</v>
      </c>
      <c r="R32" s="201">
        <v>0.37</v>
      </c>
      <c r="S32" s="201">
        <v>0.23</v>
      </c>
      <c r="T32" s="201">
        <v>0</v>
      </c>
      <c r="U32" s="201">
        <v>9.52</v>
      </c>
      <c r="V32" s="201">
        <v>0.09</v>
      </c>
      <c r="W32" s="201">
        <v>0.41</v>
      </c>
      <c r="X32" s="201">
        <v>1.29</v>
      </c>
      <c r="Y32" s="201">
        <v>0</v>
      </c>
      <c r="Z32" s="201">
        <v>1.22</v>
      </c>
      <c r="AA32" s="201">
        <v>0.79</v>
      </c>
      <c r="AB32" s="201">
        <v>0</v>
      </c>
      <c r="AC32" s="201">
        <v>9.1</v>
      </c>
      <c r="AD32" s="201">
        <v>11.37</v>
      </c>
      <c r="AE32" s="201">
        <v>0</v>
      </c>
      <c r="AF32" s="201">
        <v>0</v>
      </c>
      <c r="AG32" s="201">
        <v>43.39</v>
      </c>
      <c r="AH32" s="201">
        <v>0</v>
      </c>
      <c r="AI32" s="201">
        <v>4.82</v>
      </c>
      <c r="AJ32" s="201">
        <v>0</v>
      </c>
      <c r="AK32" s="201">
        <v>10.86</v>
      </c>
      <c r="AL32" s="201">
        <v>0</v>
      </c>
      <c r="AM32" s="201">
        <v>0</v>
      </c>
      <c r="AN32" s="201">
        <v>0</v>
      </c>
      <c r="AO32" s="201">
        <v>227.25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10.96</v>
      </c>
      <c r="E33" s="201">
        <v>0</v>
      </c>
      <c r="F33" s="201">
        <v>0</v>
      </c>
      <c r="G33" s="201">
        <v>17.760000000000002</v>
      </c>
      <c r="H33" s="201">
        <v>0</v>
      </c>
      <c r="I33" s="201">
        <v>0</v>
      </c>
      <c r="J33" s="201">
        <v>22.83</v>
      </c>
      <c r="K33" s="201">
        <v>23.28</v>
      </c>
      <c r="L33" s="201">
        <v>2.25</v>
      </c>
      <c r="M33" s="201">
        <v>0</v>
      </c>
      <c r="N33" s="201">
        <v>1.05</v>
      </c>
      <c r="O33" s="201">
        <v>1.74</v>
      </c>
      <c r="P33" s="201">
        <v>2.0299999999999998</v>
      </c>
      <c r="Q33" s="201">
        <v>0.1</v>
      </c>
      <c r="R33" s="201">
        <v>0.37</v>
      </c>
      <c r="S33" s="201">
        <v>0.23</v>
      </c>
      <c r="T33" s="201">
        <v>0</v>
      </c>
      <c r="U33" s="201">
        <v>9.52</v>
      </c>
      <c r="V33" s="201">
        <v>0.09</v>
      </c>
      <c r="W33" s="201">
        <v>0.41</v>
      </c>
      <c r="X33" s="201">
        <v>1.29</v>
      </c>
      <c r="Y33" s="201">
        <v>0</v>
      </c>
      <c r="Z33" s="201">
        <v>1.22</v>
      </c>
      <c r="AA33" s="201">
        <v>0.79</v>
      </c>
      <c r="AB33" s="201">
        <v>0</v>
      </c>
      <c r="AC33" s="201">
        <v>9.1</v>
      </c>
      <c r="AD33" s="201">
        <v>11.37</v>
      </c>
      <c r="AE33" s="201">
        <v>0</v>
      </c>
      <c r="AF33" s="201">
        <v>0</v>
      </c>
      <c r="AG33" s="201">
        <v>43.39</v>
      </c>
      <c r="AH33" s="201">
        <v>0</v>
      </c>
      <c r="AI33" s="201">
        <v>4.82</v>
      </c>
      <c r="AJ33" s="201">
        <v>0</v>
      </c>
      <c r="AK33" s="201">
        <v>10.86</v>
      </c>
      <c r="AL33" s="201">
        <v>0</v>
      </c>
      <c r="AM33" s="201">
        <v>0</v>
      </c>
      <c r="AN33" s="201">
        <v>0</v>
      </c>
      <c r="AO33" s="201">
        <v>227.25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10.96</v>
      </c>
      <c r="E34" s="201">
        <v>0</v>
      </c>
      <c r="F34" s="201">
        <v>0</v>
      </c>
      <c r="G34" s="201">
        <v>17.760000000000002</v>
      </c>
      <c r="H34" s="201">
        <v>0</v>
      </c>
      <c r="I34" s="201">
        <v>0</v>
      </c>
      <c r="J34" s="201">
        <v>22.83</v>
      </c>
      <c r="K34" s="201">
        <v>76.37</v>
      </c>
      <c r="L34" s="201">
        <v>20.82</v>
      </c>
      <c r="M34" s="201">
        <v>0</v>
      </c>
      <c r="N34" s="201">
        <v>1.05</v>
      </c>
      <c r="O34" s="201">
        <v>1.74</v>
      </c>
      <c r="P34" s="201">
        <v>2.0299999999999998</v>
      </c>
      <c r="Q34" s="201">
        <v>0.1</v>
      </c>
      <c r="R34" s="201">
        <v>0.37</v>
      </c>
      <c r="S34" s="201">
        <v>0.23</v>
      </c>
      <c r="T34" s="201">
        <v>0</v>
      </c>
      <c r="U34" s="201">
        <v>9.52</v>
      </c>
      <c r="V34" s="201">
        <v>0.09</v>
      </c>
      <c r="W34" s="201">
        <v>0.41</v>
      </c>
      <c r="X34" s="201">
        <v>1.29</v>
      </c>
      <c r="Y34" s="201">
        <v>0</v>
      </c>
      <c r="Z34" s="201">
        <v>1.22</v>
      </c>
      <c r="AA34" s="201">
        <v>0.79</v>
      </c>
      <c r="AB34" s="201">
        <v>0</v>
      </c>
      <c r="AC34" s="201">
        <v>9.1</v>
      </c>
      <c r="AD34" s="201">
        <v>11.37</v>
      </c>
      <c r="AE34" s="201">
        <v>0</v>
      </c>
      <c r="AF34" s="201">
        <v>0</v>
      </c>
      <c r="AG34" s="201">
        <v>43.39</v>
      </c>
      <c r="AH34" s="201">
        <v>0</v>
      </c>
      <c r="AI34" s="201">
        <v>4.82</v>
      </c>
      <c r="AJ34" s="201">
        <v>0</v>
      </c>
      <c r="AK34" s="201">
        <v>10.86</v>
      </c>
      <c r="AL34" s="201">
        <v>0</v>
      </c>
      <c r="AM34" s="201">
        <v>0</v>
      </c>
      <c r="AN34" s="201">
        <v>0</v>
      </c>
      <c r="AO34" s="201">
        <v>227.25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10.86</v>
      </c>
      <c r="E35" s="201">
        <v>0</v>
      </c>
      <c r="F35" s="201">
        <v>0</v>
      </c>
      <c r="G35" s="201">
        <v>17.760000000000002</v>
      </c>
      <c r="H35" s="201">
        <v>0</v>
      </c>
      <c r="I35" s="201">
        <v>0</v>
      </c>
      <c r="J35" s="201">
        <v>22.83</v>
      </c>
      <c r="K35" s="201">
        <v>76.39</v>
      </c>
      <c r="L35" s="201">
        <v>30.47</v>
      </c>
      <c r="M35" s="201">
        <v>0</v>
      </c>
      <c r="N35" s="201">
        <v>1.05</v>
      </c>
      <c r="O35" s="201">
        <v>1.74</v>
      </c>
      <c r="P35" s="201">
        <v>2.0299999999999998</v>
      </c>
      <c r="Q35" s="201">
        <v>0.1</v>
      </c>
      <c r="R35" s="201">
        <v>0.37</v>
      </c>
      <c r="S35" s="201">
        <v>0.23</v>
      </c>
      <c r="T35" s="201">
        <v>0</v>
      </c>
      <c r="U35" s="201">
        <v>9.52</v>
      </c>
      <c r="V35" s="201">
        <v>0.09</v>
      </c>
      <c r="W35" s="201">
        <v>0.41</v>
      </c>
      <c r="X35" s="201">
        <v>1.29</v>
      </c>
      <c r="Y35" s="201">
        <v>0</v>
      </c>
      <c r="Z35" s="201">
        <v>1.22</v>
      </c>
      <c r="AA35" s="201">
        <v>0.79</v>
      </c>
      <c r="AB35" s="201">
        <v>0</v>
      </c>
      <c r="AC35" s="201">
        <v>9.1</v>
      </c>
      <c r="AD35" s="201">
        <v>11.37</v>
      </c>
      <c r="AE35" s="201">
        <v>0</v>
      </c>
      <c r="AF35" s="201">
        <v>0</v>
      </c>
      <c r="AG35" s="201">
        <v>43.39</v>
      </c>
      <c r="AH35" s="201">
        <v>0</v>
      </c>
      <c r="AI35" s="201">
        <v>4.82</v>
      </c>
      <c r="AJ35" s="201">
        <v>0</v>
      </c>
      <c r="AK35" s="201">
        <v>10.86</v>
      </c>
      <c r="AL35" s="201">
        <v>0</v>
      </c>
      <c r="AM35" s="201">
        <v>0</v>
      </c>
      <c r="AN35" s="201">
        <v>0</v>
      </c>
      <c r="AO35" s="201">
        <v>227.25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10.86</v>
      </c>
      <c r="E36" s="201">
        <v>0</v>
      </c>
      <c r="F36" s="201">
        <v>0</v>
      </c>
      <c r="G36" s="201">
        <v>17.760000000000002</v>
      </c>
      <c r="H36" s="201">
        <v>0</v>
      </c>
      <c r="I36" s="201">
        <v>0</v>
      </c>
      <c r="J36" s="201">
        <v>22.83</v>
      </c>
      <c r="K36" s="201">
        <v>76.39</v>
      </c>
      <c r="L36" s="201">
        <v>30.47</v>
      </c>
      <c r="M36" s="201">
        <v>0</v>
      </c>
      <c r="N36" s="201">
        <v>1.05</v>
      </c>
      <c r="O36" s="201">
        <v>1.74</v>
      </c>
      <c r="P36" s="201">
        <v>2.0299999999999998</v>
      </c>
      <c r="Q36" s="201">
        <v>0.92</v>
      </c>
      <c r="R36" s="201">
        <v>0.37</v>
      </c>
      <c r="S36" s="201">
        <v>0.23</v>
      </c>
      <c r="T36" s="201">
        <v>0</v>
      </c>
      <c r="U36" s="201">
        <v>9.52</v>
      </c>
      <c r="V36" s="201">
        <v>0.09</v>
      </c>
      <c r="W36" s="201">
        <v>0.41</v>
      </c>
      <c r="X36" s="201">
        <v>1.29</v>
      </c>
      <c r="Y36" s="201">
        <v>0</v>
      </c>
      <c r="Z36" s="201">
        <v>1.22</v>
      </c>
      <c r="AA36" s="201">
        <v>0.79</v>
      </c>
      <c r="AB36" s="201">
        <v>0</v>
      </c>
      <c r="AC36" s="201">
        <v>9.1</v>
      </c>
      <c r="AD36" s="201">
        <v>11.37</v>
      </c>
      <c r="AE36" s="201">
        <v>0</v>
      </c>
      <c r="AF36" s="201">
        <v>0</v>
      </c>
      <c r="AG36" s="201">
        <v>43.39</v>
      </c>
      <c r="AH36" s="201">
        <v>0</v>
      </c>
      <c r="AI36" s="201">
        <v>4.82</v>
      </c>
      <c r="AJ36" s="201">
        <v>0</v>
      </c>
      <c r="AK36" s="201">
        <v>10.86</v>
      </c>
      <c r="AL36" s="201">
        <v>0</v>
      </c>
      <c r="AM36" s="201">
        <v>0</v>
      </c>
      <c r="AN36" s="201">
        <v>0</v>
      </c>
      <c r="AO36" s="201">
        <v>227.25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10.86</v>
      </c>
      <c r="E37" s="201">
        <v>0</v>
      </c>
      <c r="F37" s="201">
        <v>0</v>
      </c>
      <c r="G37" s="201">
        <v>17.760000000000002</v>
      </c>
      <c r="H37" s="201">
        <v>0</v>
      </c>
      <c r="I37" s="201">
        <v>0</v>
      </c>
      <c r="J37" s="201">
        <v>22.83</v>
      </c>
      <c r="K37" s="201">
        <v>76.39</v>
      </c>
      <c r="L37" s="201">
        <v>30.47</v>
      </c>
      <c r="M37" s="201">
        <v>0</v>
      </c>
      <c r="N37" s="201">
        <v>1.05</v>
      </c>
      <c r="O37" s="201">
        <v>1.74</v>
      </c>
      <c r="P37" s="201">
        <v>2.0299999999999998</v>
      </c>
      <c r="Q37" s="201">
        <v>0.98</v>
      </c>
      <c r="R37" s="201">
        <v>0.37</v>
      </c>
      <c r="S37" s="201">
        <v>3.1</v>
      </c>
      <c r="T37" s="201">
        <v>0</v>
      </c>
      <c r="U37" s="201">
        <v>9.52</v>
      </c>
      <c r="V37" s="201">
        <v>0.09</v>
      </c>
      <c r="W37" s="201">
        <v>0.41</v>
      </c>
      <c r="X37" s="201">
        <v>1.29</v>
      </c>
      <c r="Y37" s="201">
        <v>0</v>
      </c>
      <c r="Z37" s="201">
        <v>1.22</v>
      </c>
      <c r="AA37" s="201">
        <v>0.79</v>
      </c>
      <c r="AB37" s="201">
        <v>0</v>
      </c>
      <c r="AC37" s="201">
        <v>9.1</v>
      </c>
      <c r="AD37" s="201">
        <v>11.37</v>
      </c>
      <c r="AE37" s="201">
        <v>0</v>
      </c>
      <c r="AF37" s="201">
        <v>0</v>
      </c>
      <c r="AG37" s="201">
        <v>43.39</v>
      </c>
      <c r="AH37" s="201">
        <v>0</v>
      </c>
      <c r="AI37" s="201">
        <v>4.82</v>
      </c>
      <c r="AJ37" s="201">
        <v>0</v>
      </c>
      <c r="AK37" s="201">
        <v>10.86</v>
      </c>
      <c r="AL37" s="201">
        <v>0</v>
      </c>
      <c r="AM37" s="201">
        <v>0</v>
      </c>
      <c r="AN37" s="201">
        <v>0</v>
      </c>
      <c r="AO37" s="201">
        <v>227.25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10.86</v>
      </c>
      <c r="E38" s="201">
        <v>0</v>
      </c>
      <c r="F38" s="201">
        <v>0</v>
      </c>
      <c r="G38" s="201">
        <v>17.760000000000002</v>
      </c>
      <c r="H38" s="201">
        <v>0</v>
      </c>
      <c r="I38" s="201">
        <v>0</v>
      </c>
      <c r="J38" s="201">
        <v>22.83</v>
      </c>
      <c r="K38" s="201">
        <v>76.39</v>
      </c>
      <c r="L38" s="201">
        <v>30.47</v>
      </c>
      <c r="M38" s="201">
        <v>0</v>
      </c>
      <c r="N38" s="201">
        <v>1.05</v>
      </c>
      <c r="O38" s="201">
        <v>1.74</v>
      </c>
      <c r="P38" s="201">
        <v>2.0299999999999998</v>
      </c>
      <c r="Q38" s="201">
        <v>0.98</v>
      </c>
      <c r="R38" s="201">
        <v>5.37</v>
      </c>
      <c r="S38" s="201">
        <v>3.1</v>
      </c>
      <c r="T38" s="201">
        <v>0</v>
      </c>
      <c r="U38" s="201">
        <v>9.52</v>
      </c>
      <c r="V38" s="201">
        <v>0.09</v>
      </c>
      <c r="W38" s="201">
        <v>0.41</v>
      </c>
      <c r="X38" s="201">
        <v>1.29</v>
      </c>
      <c r="Y38" s="201">
        <v>0</v>
      </c>
      <c r="Z38" s="201">
        <v>1.22</v>
      </c>
      <c r="AA38" s="201">
        <v>11.32</v>
      </c>
      <c r="AB38" s="201">
        <v>0</v>
      </c>
      <c r="AC38" s="201">
        <v>9.1</v>
      </c>
      <c r="AD38" s="201">
        <v>11.37</v>
      </c>
      <c r="AE38" s="201">
        <v>0</v>
      </c>
      <c r="AF38" s="201">
        <v>0</v>
      </c>
      <c r="AG38" s="201">
        <v>43.39</v>
      </c>
      <c r="AH38" s="201">
        <v>0</v>
      </c>
      <c r="AI38" s="201">
        <v>4.82</v>
      </c>
      <c r="AJ38" s="201">
        <v>0</v>
      </c>
      <c r="AK38" s="201">
        <v>10.86</v>
      </c>
      <c r="AL38" s="201">
        <v>0</v>
      </c>
      <c r="AM38" s="201">
        <v>0</v>
      </c>
      <c r="AN38" s="201">
        <v>0</v>
      </c>
      <c r="AO38" s="201">
        <v>227.25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10.86</v>
      </c>
      <c r="E39" s="201">
        <v>0</v>
      </c>
      <c r="F39" s="201">
        <v>0</v>
      </c>
      <c r="G39" s="201">
        <v>17.760000000000002</v>
      </c>
      <c r="H39" s="201">
        <v>0</v>
      </c>
      <c r="I39" s="201">
        <v>0</v>
      </c>
      <c r="J39" s="201">
        <v>22.83</v>
      </c>
      <c r="K39" s="201">
        <v>76.39</v>
      </c>
      <c r="L39" s="201">
        <v>30.47</v>
      </c>
      <c r="M39" s="201">
        <v>0</v>
      </c>
      <c r="N39" s="201">
        <v>1.05</v>
      </c>
      <c r="O39" s="201">
        <v>1.74</v>
      </c>
      <c r="P39" s="201">
        <v>2.0299999999999998</v>
      </c>
      <c r="Q39" s="201">
        <v>0.98</v>
      </c>
      <c r="R39" s="201">
        <v>5.37</v>
      </c>
      <c r="S39" s="201">
        <v>3.1</v>
      </c>
      <c r="T39" s="201">
        <v>0</v>
      </c>
      <c r="U39" s="201">
        <v>9.52</v>
      </c>
      <c r="V39" s="201">
        <v>0.09</v>
      </c>
      <c r="W39" s="201">
        <v>0.41</v>
      </c>
      <c r="X39" s="201">
        <v>1.29</v>
      </c>
      <c r="Y39" s="201">
        <v>0</v>
      </c>
      <c r="Z39" s="201">
        <v>16.989999999999998</v>
      </c>
      <c r="AA39" s="201">
        <v>11.32</v>
      </c>
      <c r="AB39" s="201">
        <v>0</v>
      </c>
      <c r="AC39" s="201">
        <v>9.1</v>
      </c>
      <c r="AD39" s="201">
        <v>11.37</v>
      </c>
      <c r="AE39" s="201">
        <v>0</v>
      </c>
      <c r="AF39" s="201">
        <v>0</v>
      </c>
      <c r="AG39" s="201">
        <v>43.39</v>
      </c>
      <c r="AH39" s="201">
        <v>0</v>
      </c>
      <c r="AI39" s="201">
        <v>4.82</v>
      </c>
      <c r="AJ39" s="201">
        <v>0</v>
      </c>
      <c r="AK39" s="201">
        <v>10.86</v>
      </c>
      <c r="AL39" s="201">
        <v>0</v>
      </c>
      <c r="AM39" s="201">
        <v>0</v>
      </c>
      <c r="AN39" s="201">
        <v>0</v>
      </c>
      <c r="AO39" s="201">
        <v>227.25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10.86</v>
      </c>
      <c r="E40" s="201">
        <v>0</v>
      </c>
      <c r="F40" s="201">
        <v>0</v>
      </c>
      <c r="G40" s="201">
        <v>17.760000000000002</v>
      </c>
      <c r="H40" s="201">
        <v>0</v>
      </c>
      <c r="I40" s="201">
        <v>0</v>
      </c>
      <c r="J40" s="201">
        <v>22.83</v>
      </c>
      <c r="K40" s="201">
        <v>76.39</v>
      </c>
      <c r="L40" s="201">
        <v>30.47</v>
      </c>
      <c r="M40" s="201">
        <v>0</v>
      </c>
      <c r="N40" s="201">
        <v>1.05</v>
      </c>
      <c r="O40" s="201">
        <v>1.74</v>
      </c>
      <c r="P40" s="201">
        <v>2.0299999999999998</v>
      </c>
      <c r="Q40" s="201">
        <v>0.98</v>
      </c>
      <c r="R40" s="201">
        <v>5.37</v>
      </c>
      <c r="S40" s="201">
        <v>3.1</v>
      </c>
      <c r="T40" s="201">
        <v>0</v>
      </c>
      <c r="U40" s="201">
        <v>9.52</v>
      </c>
      <c r="V40" s="201">
        <v>0.09</v>
      </c>
      <c r="W40" s="201">
        <v>0.41</v>
      </c>
      <c r="X40" s="201">
        <v>1.29</v>
      </c>
      <c r="Y40" s="201">
        <v>0</v>
      </c>
      <c r="Z40" s="201">
        <v>16.989999999999998</v>
      </c>
      <c r="AA40" s="201">
        <v>11.32</v>
      </c>
      <c r="AB40" s="201">
        <v>0</v>
      </c>
      <c r="AC40" s="201">
        <v>9.1</v>
      </c>
      <c r="AD40" s="201">
        <v>11.37</v>
      </c>
      <c r="AE40" s="201">
        <v>0</v>
      </c>
      <c r="AF40" s="201">
        <v>0</v>
      </c>
      <c r="AG40" s="201">
        <v>43.39</v>
      </c>
      <c r="AH40" s="201">
        <v>0</v>
      </c>
      <c r="AI40" s="201">
        <v>4.82</v>
      </c>
      <c r="AJ40" s="201">
        <v>0</v>
      </c>
      <c r="AK40" s="201">
        <v>10.86</v>
      </c>
      <c r="AL40" s="201">
        <v>0</v>
      </c>
      <c r="AM40" s="201">
        <v>0</v>
      </c>
      <c r="AN40" s="201">
        <v>0</v>
      </c>
      <c r="AO40" s="201">
        <v>227.25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10.86</v>
      </c>
      <c r="E41" s="201">
        <v>0</v>
      </c>
      <c r="F41" s="201">
        <v>0</v>
      </c>
      <c r="G41" s="201">
        <v>17.760000000000002</v>
      </c>
      <c r="H41" s="201">
        <v>0</v>
      </c>
      <c r="I41" s="201">
        <v>0</v>
      </c>
      <c r="J41" s="201">
        <v>22.83</v>
      </c>
      <c r="K41" s="201">
        <v>76.39</v>
      </c>
      <c r="L41" s="201">
        <v>30.47</v>
      </c>
      <c r="M41" s="201">
        <v>0</v>
      </c>
      <c r="N41" s="201">
        <v>1.05</v>
      </c>
      <c r="O41" s="201">
        <v>1.74</v>
      </c>
      <c r="P41" s="201">
        <v>2.0299999999999998</v>
      </c>
      <c r="Q41" s="201">
        <v>0.98</v>
      </c>
      <c r="R41" s="201">
        <v>5.37</v>
      </c>
      <c r="S41" s="201">
        <v>3.1</v>
      </c>
      <c r="T41" s="201">
        <v>0</v>
      </c>
      <c r="U41" s="201">
        <v>9.52</v>
      </c>
      <c r="V41" s="201">
        <v>0.09</v>
      </c>
      <c r="W41" s="201">
        <v>0.41</v>
      </c>
      <c r="X41" s="201">
        <v>1.29</v>
      </c>
      <c r="Y41" s="201">
        <v>0</v>
      </c>
      <c r="Z41" s="201">
        <v>1.22</v>
      </c>
      <c r="AA41" s="201">
        <v>11.32</v>
      </c>
      <c r="AB41" s="201">
        <v>0</v>
      </c>
      <c r="AC41" s="201">
        <v>9.1</v>
      </c>
      <c r="AD41" s="201">
        <v>11.37</v>
      </c>
      <c r="AE41" s="201">
        <v>0</v>
      </c>
      <c r="AF41" s="201">
        <v>0</v>
      </c>
      <c r="AG41" s="201">
        <v>43.39</v>
      </c>
      <c r="AH41" s="201">
        <v>0</v>
      </c>
      <c r="AI41" s="201">
        <v>4.82</v>
      </c>
      <c r="AJ41" s="201">
        <v>0</v>
      </c>
      <c r="AK41" s="201">
        <v>12.4</v>
      </c>
      <c r="AL41" s="201">
        <v>0</v>
      </c>
      <c r="AM41" s="201">
        <v>0</v>
      </c>
      <c r="AN41" s="201">
        <v>0</v>
      </c>
      <c r="AO41" s="201">
        <v>227.25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10.86</v>
      </c>
      <c r="E42" s="201">
        <v>0</v>
      </c>
      <c r="F42" s="201">
        <v>0</v>
      </c>
      <c r="G42" s="201">
        <v>17.760000000000002</v>
      </c>
      <c r="H42" s="201">
        <v>0</v>
      </c>
      <c r="I42" s="201">
        <v>0</v>
      </c>
      <c r="J42" s="201">
        <v>22.83</v>
      </c>
      <c r="K42" s="201">
        <v>76.38</v>
      </c>
      <c r="L42" s="201">
        <v>30.47</v>
      </c>
      <c r="M42" s="201">
        <v>0</v>
      </c>
      <c r="N42" s="201">
        <v>1.05</v>
      </c>
      <c r="O42" s="201">
        <v>1.74</v>
      </c>
      <c r="P42" s="201">
        <v>2.0299999999999998</v>
      </c>
      <c r="Q42" s="201">
        <v>0.98</v>
      </c>
      <c r="R42" s="201">
        <v>5.37</v>
      </c>
      <c r="S42" s="201">
        <v>3.1</v>
      </c>
      <c r="T42" s="201">
        <v>0</v>
      </c>
      <c r="U42" s="201">
        <v>9.52</v>
      </c>
      <c r="V42" s="201">
        <v>0.09</v>
      </c>
      <c r="W42" s="201">
        <v>0.41</v>
      </c>
      <c r="X42" s="201">
        <v>1.29</v>
      </c>
      <c r="Y42" s="201">
        <v>0</v>
      </c>
      <c r="Z42" s="201">
        <v>1.22</v>
      </c>
      <c r="AA42" s="201">
        <v>11.32</v>
      </c>
      <c r="AB42" s="201">
        <v>0</v>
      </c>
      <c r="AC42" s="201">
        <v>9.1</v>
      </c>
      <c r="AD42" s="201">
        <v>11.37</v>
      </c>
      <c r="AE42" s="201">
        <v>0</v>
      </c>
      <c r="AF42" s="201">
        <v>0</v>
      </c>
      <c r="AG42" s="201">
        <v>43.39</v>
      </c>
      <c r="AH42" s="201">
        <v>0</v>
      </c>
      <c r="AI42" s="201">
        <v>4.82</v>
      </c>
      <c r="AJ42" s="201">
        <v>0</v>
      </c>
      <c r="AK42" s="201">
        <v>12.4</v>
      </c>
      <c r="AL42" s="201">
        <v>0</v>
      </c>
      <c r="AM42" s="201">
        <v>0</v>
      </c>
      <c r="AN42" s="201">
        <v>0</v>
      </c>
      <c r="AO42" s="201">
        <v>227.25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10.86</v>
      </c>
      <c r="E43" s="201">
        <v>0</v>
      </c>
      <c r="F43" s="201">
        <v>0</v>
      </c>
      <c r="G43" s="201">
        <v>17.760000000000002</v>
      </c>
      <c r="H43" s="201">
        <v>0</v>
      </c>
      <c r="I43" s="201">
        <v>0</v>
      </c>
      <c r="J43" s="201">
        <v>22.83</v>
      </c>
      <c r="K43" s="201">
        <v>76.39</v>
      </c>
      <c r="L43" s="201">
        <v>30.47</v>
      </c>
      <c r="M43" s="201">
        <v>0</v>
      </c>
      <c r="N43" s="201">
        <v>1.05</v>
      </c>
      <c r="O43" s="201">
        <v>1.74</v>
      </c>
      <c r="P43" s="201">
        <v>2.0299999999999998</v>
      </c>
      <c r="Q43" s="201">
        <v>0.98</v>
      </c>
      <c r="R43" s="201">
        <v>5.37</v>
      </c>
      <c r="S43" s="201">
        <v>3.1</v>
      </c>
      <c r="T43" s="201">
        <v>0</v>
      </c>
      <c r="U43" s="201">
        <v>9.52</v>
      </c>
      <c r="V43" s="201">
        <v>0.09</v>
      </c>
      <c r="W43" s="201">
        <v>0.41</v>
      </c>
      <c r="X43" s="201">
        <v>1.29</v>
      </c>
      <c r="Y43" s="201">
        <v>0</v>
      </c>
      <c r="Z43" s="201">
        <v>1.22</v>
      </c>
      <c r="AA43" s="201">
        <v>11.32</v>
      </c>
      <c r="AB43" s="201">
        <v>0</v>
      </c>
      <c r="AC43" s="201">
        <v>9.1</v>
      </c>
      <c r="AD43" s="201">
        <v>11.37</v>
      </c>
      <c r="AE43" s="201">
        <v>0</v>
      </c>
      <c r="AF43" s="201">
        <v>0</v>
      </c>
      <c r="AG43" s="201">
        <v>43.39</v>
      </c>
      <c r="AH43" s="201">
        <v>0</v>
      </c>
      <c r="AI43" s="201">
        <v>4.82</v>
      </c>
      <c r="AJ43" s="201">
        <v>0</v>
      </c>
      <c r="AK43" s="201">
        <v>12.4</v>
      </c>
      <c r="AL43" s="201">
        <v>0</v>
      </c>
      <c r="AM43" s="201">
        <v>0</v>
      </c>
      <c r="AN43" s="201">
        <v>0</v>
      </c>
      <c r="AO43" s="201">
        <v>222.75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10.86</v>
      </c>
      <c r="E44" s="201">
        <v>0</v>
      </c>
      <c r="F44" s="201">
        <v>0</v>
      </c>
      <c r="G44" s="201">
        <v>17.760000000000002</v>
      </c>
      <c r="H44" s="201">
        <v>0</v>
      </c>
      <c r="I44" s="201">
        <v>0</v>
      </c>
      <c r="J44" s="201">
        <v>22.83</v>
      </c>
      <c r="K44" s="201">
        <v>76.38</v>
      </c>
      <c r="L44" s="201">
        <v>30.47</v>
      </c>
      <c r="M44" s="201">
        <v>0</v>
      </c>
      <c r="N44" s="201">
        <v>1.05</v>
      </c>
      <c r="O44" s="201">
        <v>1.74</v>
      </c>
      <c r="P44" s="201">
        <v>2.0299999999999998</v>
      </c>
      <c r="Q44" s="201">
        <v>0.98</v>
      </c>
      <c r="R44" s="201">
        <v>5.37</v>
      </c>
      <c r="S44" s="201">
        <v>3.1</v>
      </c>
      <c r="T44" s="201">
        <v>0</v>
      </c>
      <c r="U44" s="201">
        <v>9.52</v>
      </c>
      <c r="V44" s="201">
        <v>0.09</v>
      </c>
      <c r="W44" s="201">
        <v>0.41</v>
      </c>
      <c r="X44" s="201">
        <v>1.29</v>
      </c>
      <c r="Y44" s="201">
        <v>0</v>
      </c>
      <c r="Z44" s="201">
        <v>1.22</v>
      </c>
      <c r="AA44" s="201">
        <v>11.32</v>
      </c>
      <c r="AB44" s="201">
        <v>0</v>
      </c>
      <c r="AC44" s="201">
        <v>9.1</v>
      </c>
      <c r="AD44" s="201">
        <v>11.37</v>
      </c>
      <c r="AE44" s="201">
        <v>0</v>
      </c>
      <c r="AF44" s="201">
        <v>0</v>
      </c>
      <c r="AG44" s="201">
        <v>43.39</v>
      </c>
      <c r="AH44" s="201">
        <v>0</v>
      </c>
      <c r="AI44" s="201">
        <v>4.82</v>
      </c>
      <c r="AJ44" s="201">
        <v>0</v>
      </c>
      <c r="AK44" s="201">
        <v>12.4</v>
      </c>
      <c r="AL44" s="201">
        <v>0</v>
      </c>
      <c r="AM44" s="201">
        <v>0</v>
      </c>
      <c r="AN44" s="201">
        <v>0</v>
      </c>
      <c r="AO44" s="201">
        <v>222.75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10.86</v>
      </c>
      <c r="E45" s="201">
        <v>0</v>
      </c>
      <c r="F45" s="201">
        <v>0</v>
      </c>
      <c r="G45" s="201">
        <v>17.760000000000002</v>
      </c>
      <c r="H45" s="201">
        <v>0</v>
      </c>
      <c r="I45" s="201">
        <v>0</v>
      </c>
      <c r="J45" s="201">
        <v>22.83</v>
      </c>
      <c r="K45" s="201">
        <v>76.38</v>
      </c>
      <c r="L45" s="201">
        <v>30.47</v>
      </c>
      <c r="M45" s="201">
        <v>0</v>
      </c>
      <c r="N45" s="201">
        <v>1.05</v>
      </c>
      <c r="O45" s="201">
        <v>1.74</v>
      </c>
      <c r="P45" s="201">
        <v>2.0299999999999998</v>
      </c>
      <c r="Q45" s="201">
        <v>0.98</v>
      </c>
      <c r="R45" s="201">
        <v>5.37</v>
      </c>
      <c r="S45" s="201">
        <v>3.1</v>
      </c>
      <c r="T45" s="201">
        <v>0</v>
      </c>
      <c r="U45" s="201">
        <v>9.52</v>
      </c>
      <c r="V45" s="201">
        <v>0.09</v>
      </c>
      <c r="W45" s="201">
        <v>0.41</v>
      </c>
      <c r="X45" s="201">
        <v>1.29</v>
      </c>
      <c r="Y45" s="201">
        <v>0</v>
      </c>
      <c r="Z45" s="201">
        <v>1.22</v>
      </c>
      <c r="AA45" s="201">
        <v>11.32</v>
      </c>
      <c r="AB45" s="201">
        <v>0</v>
      </c>
      <c r="AC45" s="201">
        <v>9.1</v>
      </c>
      <c r="AD45" s="201">
        <v>11.37</v>
      </c>
      <c r="AE45" s="201">
        <v>0</v>
      </c>
      <c r="AF45" s="201">
        <v>0</v>
      </c>
      <c r="AG45" s="201">
        <v>43.39</v>
      </c>
      <c r="AH45" s="201">
        <v>0</v>
      </c>
      <c r="AI45" s="201">
        <v>4.82</v>
      </c>
      <c r="AJ45" s="201">
        <v>0</v>
      </c>
      <c r="AK45" s="201">
        <v>12.4</v>
      </c>
      <c r="AL45" s="201">
        <v>0</v>
      </c>
      <c r="AM45" s="201">
        <v>0</v>
      </c>
      <c r="AN45" s="201">
        <v>0</v>
      </c>
      <c r="AO45" s="201">
        <v>222.75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10.86</v>
      </c>
      <c r="E46" s="201">
        <v>0</v>
      </c>
      <c r="F46" s="201">
        <v>0</v>
      </c>
      <c r="G46" s="201">
        <v>17.760000000000002</v>
      </c>
      <c r="H46" s="201">
        <v>0</v>
      </c>
      <c r="I46" s="201">
        <v>0</v>
      </c>
      <c r="J46" s="201">
        <v>22.83</v>
      </c>
      <c r="K46" s="201">
        <v>76.38</v>
      </c>
      <c r="L46" s="201">
        <v>30.47</v>
      </c>
      <c r="M46" s="201">
        <v>0</v>
      </c>
      <c r="N46" s="201">
        <v>1.05</v>
      </c>
      <c r="O46" s="201">
        <v>1.74</v>
      </c>
      <c r="P46" s="201">
        <v>2.0299999999999998</v>
      </c>
      <c r="Q46" s="201">
        <v>0.98</v>
      </c>
      <c r="R46" s="201">
        <v>5.37</v>
      </c>
      <c r="S46" s="201">
        <v>3.1</v>
      </c>
      <c r="T46" s="201">
        <v>0</v>
      </c>
      <c r="U46" s="201">
        <v>9.52</v>
      </c>
      <c r="V46" s="201">
        <v>0.09</v>
      </c>
      <c r="W46" s="201">
        <v>0.41</v>
      </c>
      <c r="X46" s="201">
        <v>1.29</v>
      </c>
      <c r="Y46" s="201">
        <v>0</v>
      </c>
      <c r="Z46" s="201">
        <v>1.22</v>
      </c>
      <c r="AA46" s="201">
        <v>11.32</v>
      </c>
      <c r="AB46" s="201">
        <v>0</v>
      </c>
      <c r="AC46" s="201">
        <v>9.1</v>
      </c>
      <c r="AD46" s="201">
        <v>11.37</v>
      </c>
      <c r="AE46" s="201">
        <v>0</v>
      </c>
      <c r="AF46" s="201">
        <v>0</v>
      </c>
      <c r="AG46" s="201">
        <v>43.39</v>
      </c>
      <c r="AH46" s="201">
        <v>0</v>
      </c>
      <c r="AI46" s="201">
        <v>4.82</v>
      </c>
      <c r="AJ46" s="201">
        <v>0</v>
      </c>
      <c r="AK46" s="201">
        <v>12.4</v>
      </c>
      <c r="AL46" s="201">
        <v>0</v>
      </c>
      <c r="AM46" s="201">
        <v>0</v>
      </c>
      <c r="AN46" s="201">
        <v>0</v>
      </c>
      <c r="AO46" s="201">
        <v>222.75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10.86</v>
      </c>
      <c r="E47" s="201">
        <v>0</v>
      </c>
      <c r="F47" s="201">
        <v>0</v>
      </c>
      <c r="G47" s="201">
        <v>17.760000000000002</v>
      </c>
      <c r="H47" s="201">
        <v>0</v>
      </c>
      <c r="I47" s="201">
        <v>0</v>
      </c>
      <c r="J47" s="201">
        <v>22.83</v>
      </c>
      <c r="K47" s="201">
        <v>76.39</v>
      </c>
      <c r="L47" s="201">
        <v>30.47</v>
      </c>
      <c r="M47" s="201">
        <v>0</v>
      </c>
      <c r="N47" s="201">
        <v>1.05</v>
      </c>
      <c r="O47" s="201">
        <v>1.74</v>
      </c>
      <c r="P47" s="201">
        <v>2.0299999999999998</v>
      </c>
      <c r="Q47" s="201">
        <v>0.98</v>
      </c>
      <c r="R47" s="201">
        <v>5.37</v>
      </c>
      <c r="S47" s="201">
        <v>3.1</v>
      </c>
      <c r="T47" s="201">
        <v>0</v>
      </c>
      <c r="U47" s="201">
        <v>9.52</v>
      </c>
      <c r="V47" s="201">
        <v>0.09</v>
      </c>
      <c r="W47" s="201">
        <v>0.41</v>
      </c>
      <c r="X47" s="201">
        <v>1.29</v>
      </c>
      <c r="Y47" s="201">
        <v>0</v>
      </c>
      <c r="Z47" s="201">
        <v>1.22</v>
      </c>
      <c r="AA47" s="201">
        <v>11.32</v>
      </c>
      <c r="AB47" s="201">
        <v>0</v>
      </c>
      <c r="AC47" s="201">
        <v>9.1</v>
      </c>
      <c r="AD47" s="201">
        <v>11.37</v>
      </c>
      <c r="AE47" s="201">
        <v>0</v>
      </c>
      <c r="AF47" s="201">
        <v>0</v>
      </c>
      <c r="AG47" s="201">
        <v>43.39</v>
      </c>
      <c r="AH47" s="201">
        <v>0</v>
      </c>
      <c r="AI47" s="201">
        <v>4.82</v>
      </c>
      <c r="AJ47" s="201">
        <v>0</v>
      </c>
      <c r="AK47" s="201">
        <v>12.4</v>
      </c>
      <c r="AL47" s="201">
        <v>0</v>
      </c>
      <c r="AM47" s="201">
        <v>0</v>
      </c>
      <c r="AN47" s="201">
        <v>0</v>
      </c>
      <c r="AO47" s="201">
        <v>222.75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10.86</v>
      </c>
      <c r="E48" s="201">
        <v>0</v>
      </c>
      <c r="F48" s="201">
        <v>0</v>
      </c>
      <c r="G48" s="201">
        <v>17.760000000000002</v>
      </c>
      <c r="H48" s="201">
        <v>0</v>
      </c>
      <c r="I48" s="201">
        <v>0</v>
      </c>
      <c r="J48" s="201">
        <v>22.83</v>
      </c>
      <c r="K48" s="201">
        <v>76.38</v>
      </c>
      <c r="L48" s="201">
        <v>30.47</v>
      </c>
      <c r="M48" s="201">
        <v>0</v>
      </c>
      <c r="N48" s="201">
        <v>1.05</v>
      </c>
      <c r="O48" s="201">
        <v>1.74</v>
      </c>
      <c r="P48" s="201">
        <v>2.0299999999999998</v>
      </c>
      <c r="Q48" s="201">
        <v>0.98</v>
      </c>
      <c r="R48" s="201">
        <v>5.37</v>
      </c>
      <c r="S48" s="201">
        <v>3.1</v>
      </c>
      <c r="T48" s="201">
        <v>0</v>
      </c>
      <c r="U48" s="201">
        <v>9.52</v>
      </c>
      <c r="V48" s="201">
        <v>0.09</v>
      </c>
      <c r="W48" s="201">
        <v>0.41</v>
      </c>
      <c r="X48" s="201">
        <v>1.29</v>
      </c>
      <c r="Y48" s="201">
        <v>0</v>
      </c>
      <c r="Z48" s="201">
        <v>1.22</v>
      </c>
      <c r="AA48" s="201">
        <v>11.32</v>
      </c>
      <c r="AB48" s="201">
        <v>0</v>
      </c>
      <c r="AC48" s="201">
        <v>9.1</v>
      </c>
      <c r="AD48" s="201">
        <v>11.37</v>
      </c>
      <c r="AE48" s="201">
        <v>0</v>
      </c>
      <c r="AF48" s="201">
        <v>0</v>
      </c>
      <c r="AG48" s="201">
        <v>43.39</v>
      </c>
      <c r="AH48" s="201">
        <v>0</v>
      </c>
      <c r="AI48" s="201">
        <v>4.82</v>
      </c>
      <c r="AJ48" s="201">
        <v>0</v>
      </c>
      <c r="AK48" s="201">
        <v>12.4</v>
      </c>
      <c r="AL48" s="201">
        <v>0</v>
      </c>
      <c r="AM48" s="201">
        <v>0</v>
      </c>
      <c r="AN48" s="201">
        <v>0</v>
      </c>
      <c r="AO48" s="201">
        <v>222.75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10.86</v>
      </c>
      <c r="E49" s="201">
        <v>0</v>
      </c>
      <c r="F49" s="201">
        <v>0</v>
      </c>
      <c r="G49" s="201">
        <v>17.760000000000002</v>
      </c>
      <c r="H49" s="201">
        <v>0</v>
      </c>
      <c r="I49" s="201">
        <v>0</v>
      </c>
      <c r="J49" s="201">
        <v>22.83</v>
      </c>
      <c r="K49" s="201">
        <v>73.599999999999994</v>
      </c>
      <c r="L49" s="201">
        <v>30.47</v>
      </c>
      <c r="M49" s="201">
        <v>0</v>
      </c>
      <c r="N49" s="201">
        <v>1.05</v>
      </c>
      <c r="O49" s="201">
        <v>1.74</v>
      </c>
      <c r="P49" s="201">
        <v>2.0299999999999998</v>
      </c>
      <c r="Q49" s="201">
        <v>0.98</v>
      </c>
      <c r="R49" s="201">
        <v>5.37</v>
      </c>
      <c r="S49" s="201">
        <v>3.1</v>
      </c>
      <c r="T49" s="201">
        <v>0</v>
      </c>
      <c r="U49" s="201">
        <v>9.52</v>
      </c>
      <c r="V49" s="201">
        <v>0.08</v>
      </c>
      <c r="W49" s="201">
        <v>0.41</v>
      </c>
      <c r="X49" s="201">
        <v>1.29</v>
      </c>
      <c r="Y49" s="201">
        <v>0</v>
      </c>
      <c r="Z49" s="201">
        <v>1.22</v>
      </c>
      <c r="AA49" s="201">
        <v>11.32</v>
      </c>
      <c r="AB49" s="201">
        <v>0</v>
      </c>
      <c r="AC49" s="201">
        <v>9.1</v>
      </c>
      <c r="AD49" s="201">
        <v>11.37</v>
      </c>
      <c r="AE49" s="201">
        <v>0</v>
      </c>
      <c r="AF49" s="201">
        <v>0</v>
      </c>
      <c r="AG49" s="201">
        <v>43.39</v>
      </c>
      <c r="AH49" s="201">
        <v>0</v>
      </c>
      <c r="AI49" s="201">
        <v>4.82</v>
      </c>
      <c r="AJ49" s="201">
        <v>0</v>
      </c>
      <c r="AK49" s="201">
        <v>12.4</v>
      </c>
      <c r="AL49" s="201">
        <v>0</v>
      </c>
      <c r="AM49" s="201">
        <v>0</v>
      </c>
      <c r="AN49" s="201">
        <v>0</v>
      </c>
      <c r="AO49" s="201">
        <v>222.75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10.86</v>
      </c>
      <c r="E50" s="201">
        <v>0</v>
      </c>
      <c r="F50" s="201">
        <v>0</v>
      </c>
      <c r="G50" s="201">
        <v>17.760000000000002</v>
      </c>
      <c r="H50" s="201">
        <v>0</v>
      </c>
      <c r="I50" s="201">
        <v>0</v>
      </c>
      <c r="J50" s="201">
        <v>22.83</v>
      </c>
      <c r="K50" s="201">
        <v>75.680000000000007</v>
      </c>
      <c r="L50" s="201">
        <v>30.47</v>
      </c>
      <c r="M50" s="201">
        <v>0</v>
      </c>
      <c r="N50" s="201">
        <v>1.05</v>
      </c>
      <c r="O50" s="201">
        <v>1.74</v>
      </c>
      <c r="P50" s="201">
        <v>2.0299999999999998</v>
      </c>
      <c r="Q50" s="201">
        <v>0.98</v>
      </c>
      <c r="R50" s="201">
        <v>5.37</v>
      </c>
      <c r="S50" s="201">
        <v>3.1</v>
      </c>
      <c r="T50" s="201">
        <v>0</v>
      </c>
      <c r="U50" s="201">
        <v>9.52</v>
      </c>
      <c r="V50" s="201">
        <v>0.08</v>
      </c>
      <c r="W50" s="201">
        <v>0.41</v>
      </c>
      <c r="X50" s="201">
        <v>1.29</v>
      </c>
      <c r="Y50" s="201">
        <v>0</v>
      </c>
      <c r="Z50" s="201">
        <v>1.22</v>
      </c>
      <c r="AA50" s="201">
        <v>11.32</v>
      </c>
      <c r="AB50" s="201">
        <v>0</v>
      </c>
      <c r="AC50" s="201">
        <v>9.1</v>
      </c>
      <c r="AD50" s="201">
        <v>11.37</v>
      </c>
      <c r="AE50" s="201">
        <v>0</v>
      </c>
      <c r="AF50" s="201">
        <v>0</v>
      </c>
      <c r="AG50" s="201">
        <v>43.39</v>
      </c>
      <c r="AH50" s="201">
        <v>0</v>
      </c>
      <c r="AI50" s="201">
        <v>4.82</v>
      </c>
      <c r="AJ50" s="201">
        <v>0</v>
      </c>
      <c r="AK50" s="201">
        <v>12.4</v>
      </c>
      <c r="AL50" s="201">
        <v>0</v>
      </c>
      <c r="AM50" s="201">
        <v>0</v>
      </c>
      <c r="AN50" s="201">
        <v>0</v>
      </c>
      <c r="AO50" s="201">
        <v>222.75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10.86</v>
      </c>
      <c r="E51" s="201">
        <v>0</v>
      </c>
      <c r="F51" s="201">
        <v>0</v>
      </c>
      <c r="G51" s="201">
        <v>17.760000000000002</v>
      </c>
      <c r="H51" s="201">
        <v>0</v>
      </c>
      <c r="I51" s="201">
        <v>0</v>
      </c>
      <c r="J51" s="201">
        <v>22.83</v>
      </c>
      <c r="K51" s="201">
        <v>76.38</v>
      </c>
      <c r="L51" s="201">
        <v>30.47</v>
      </c>
      <c r="M51" s="201">
        <v>0</v>
      </c>
      <c r="N51" s="201">
        <v>1.05</v>
      </c>
      <c r="O51" s="201">
        <v>1.74</v>
      </c>
      <c r="P51" s="201">
        <v>2.0299999999999998</v>
      </c>
      <c r="Q51" s="201">
        <v>0.98</v>
      </c>
      <c r="R51" s="201">
        <v>5.37</v>
      </c>
      <c r="S51" s="201">
        <v>3.1</v>
      </c>
      <c r="T51" s="201">
        <v>0</v>
      </c>
      <c r="U51" s="201">
        <v>9.52</v>
      </c>
      <c r="V51" s="201">
        <v>0.08</v>
      </c>
      <c r="W51" s="201">
        <v>0.41</v>
      </c>
      <c r="X51" s="201">
        <v>1.29</v>
      </c>
      <c r="Y51" s="201">
        <v>0</v>
      </c>
      <c r="Z51" s="201">
        <v>1.22</v>
      </c>
      <c r="AA51" s="201">
        <v>11.32</v>
      </c>
      <c r="AB51" s="201">
        <v>0</v>
      </c>
      <c r="AC51" s="201">
        <v>9.1</v>
      </c>
      <c r="AD51" s="201">
        <v>11.37</v>
      </c>
      <c r="AE51" s="201">
        <v>0</v>
      </c>
      <c r="AF51" s="201">
        <v>0</v>
      </c>
      <c r="AG51" s="201">
        <v>43.39</v>
      </c>
      <c r="AH51" s="201">
        <v>0</v>
      </c>
      <c r="AI51" s="201">
        <v>4.82</v>
      </c>
      <c r="AJ51" s="201">
        <v>0</v>
      </c>
      <c r="AK51" s="201">
        <v>10.86</v>
      </c>
      <c r="AL51" s="201">
        <v>0</v>
      </c>
      <c r="AM51" s="201">
        <v>0</v>
      </c>
      <c r="AN51" s="201">
        <v>0</v>
      </c>
      <c r="AO51" s="201">
        <v>222.75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10.86</v>
      </c>
      <c r="E52" s="201">
        <v>0</v>
      </c>
      <c r="F52" s="201">
        <v>0</v>
      </c>
      <c r="G52" s="201">
        <v>17.760000000000002</v>
      </c>
      <c r="H52" s="201">
        <v>0</v>
      </c>
      <c r="I52" s="201">
        <v>0</v>
      </c>
      <c r="J52" s="201">
        <v>22.83</v>
      </c>
      <c r="K52" s="201">
        <v>76.39</v>
      </c>
      <c r="L52" s="201">
        <v>30.47</v>
      </c>
      <c r="M52" s="201">
        <v>0</v>
      </c>
      <c r="N52" s="201">
        <v>1.05</v>
      </c>
      <c r="O52" s="201">
        <v>1.74</v>
      </c>
      <c r="P52" s="201">
        <v>2.0299999999999998</v>
      </c>
      <c r="Q52" s="201">
        <v>0.98</v>
      </c>
      <c r="R52" s="201">
        <v>5.37</v>
      </c>
      <c r="S52" s="201">
        <v>3.1</v>
      </c>
      <c r="T52" s="201">
        <v>0</v>
      </c>
      <c r="U52" s="201">
        <v>9.52</v>
      </c>
      <c r="V52" s="201">
        <v>0.08</v>
      </c>
      <c r="W52" s="201">
        <v>0.41</v>
      </c>
      <c r="X52" s="201">
        <v>1.29</v>
      </c>
      <c r="Y52" s="201">
        <v>0</v>
      </c>
      <c r="Z52" s="201">
        <v>1.22</v>
      </c>
      <c r="AA52" s="201">
        <v>11.32</v>
      </c>
      <c r="AB52" s="201">
        <v>0</v>
      </c>
      <c r="AC52" s="201">
        <v>9.1</v>
      </c>
      <c r="AD52" s="201">
        <v>11.37</v>
      </c>
      <c r="AE52" s="201">
        <v>0</v>
      </c>
      <c r="AF52" s="201">
        <v>0</v>
      </c>
      <c r="AG52" s="201">
        <v>43.39</v>
      </c>
      <c r="AH52" s="201">
        <v>0</v>
      </c>
      <c r="AI52" s="201">
        <v>4.82</v>
      </c>
      <c r="AJ52" s="201">
        <v>0</v>
      </c>
      <c r="AK52" s="201">
        <v>10.86</v>
      </c>
      <c r="AL52" s="201">
        <v>0</v>
      </c>
      <c r="AM52" s="201">
        <v>0</v>
      </c>
      <c r="AN52" s="201">
        <v>0</v>
      </c>
      <c r="AO52" s="201">
        <v>222.75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10.86</v>
      </c>
      <c r="E53" s="201">
        <v>0</v>
      </c>
      <c r="F53" s="201">
        <v>0</v>
      </c>
      <c r="G53" s="201">
        <v>17.760000000000002</v>
      </c>
      <c r="H53" s="201">
        <v>0</v>
      </c>
      <c r="I53" s="201">
        <v>0</v>
      </c>
      <c r="J53" s="201">
        <v>22.83</v>
      </c>
      <c r="K53" s="201">
        <v>76.38</v>
      </c>
      <c r="L53" s="201">
        <v>30.47</v>
      </c>
      <c r="M53" s="201">
        <v>0</v>
      </c>
      <c r="N53" s="201">
        <v>1.05</v>
      </c>
      <c r="O53" s="201">
        <v>1.74</v>
      </c>
      <c r="P53" s="201">
        <v>2.0299999999999998</v>
      </c>
      <c r="Q53" s="201">
        <v>0.98</v>
      </c>
      <c r="R53" s="201">
        <v>5.37</v>
      </c>
      <c r="S53" s="201">
        <v>3.1</v>
      </c>
      <c r="T53" s="201">
        <v>0</v>
      </c>
      <c r="U53" s="201">
        <v>9.52</v>
      </c>
      <c r="V53" s="201">
        <v>0.08</v>
      </c>
      <c r="W53" s="201">
        <v>0.41</v>
      </c>
      <c r="X53" s="201">
        <v>1.29</v>
      </c>
      <c r="Y53" s="201">
        <v>0</v>
      </c>
      <c r="Z53" s="201">
        <v>1.22</v>
      </c>
      <c r="AA53" s="201">
        <v>11.32</v>
      </c>
      <c r="AB53" s="201">
        <v>0</v>
      </c>
      <c r="AC53" s="201">
        <v>9.1</v>
      </c>
      <c r="AD53" s="201">
        <v>11.37</v>
      </c>
      <c r="AE53" s="201">
        <v>0</v>
      </c>
      <c r="AF53" s="201">
        <v>0</v>
      </c>
      <c r="AG53" s="201">
        <v>43.39</v>
      </c>
      <c r="AH53" s="201">
        <v>0</v>
      </c>
      <c r="AI53" s="201">
        <v>4.82</v>
      </c>
      <c r="AJ53" s="201">
        <v>0</v>
      </c>
      <c r="AK53" s="201">
        <v>10.86</v>
      </c>
      <c r="AL53" s="201">
        <v>0</v>
      </c>
      <c r="AM53" s="201">
        <v>0</v>
      </c>
      <c r="AN53" s="201">
        <v>0</v>
      </c>
      <c r="AO53" s="201">
        <v>222.75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10.86</v>
      </c>
      <c r="E54" s="201">
        <v>0</v>
      </c>
      <c r="F54" s="201">
        <v>0</v>
      </c>
      <c r="G54" s="201">
        <v>17.760000000000002</v>
      </c>
      <c r="H54" s="201">
        <v>0</v>
      </c>
      <c r="I54" s="201">
        <v>0</v>
      </c>
      <c r="J54" s="201">
        <v>22.83</v>
      </c>
      <c r="K54" s="201">
        <v>76.39</v>
      </c>
      <c r="L54" s="201">
        <v>30.47</v>
      </c>
      <c r="M54" s="201">
        <v>0</v>
      </c>
      <c r="N54" s="201">
        <v>1.05</v>
      </c>
      <c r="O54" s="201">
        <v>1.74</v>
      </c>
      <c r="P54" s="201">
        <v>2.0299999999999998</v>
      </c>
      <c r="Q54" s="201">
        <v>0.98</v>
      </c>
      <c r="R54" s="201">
        <v>5.37</v>
      </c>
      <c r="S54" s="201">
        <v>2.37</v>
      </c>
      <c r="T54" s="201">
        <v>0</v>
      </c>
      <c r="U54" s="201">
        <v>9.52</v>
      </c>
      <c r="V54" s="201">
        <v>0.08</v>
      </c>
      <c r="W54" s="201">
        <v>0.41</v>
      </c>
      <c r="X54" s="201">
        <v>1.29</v>
      </c>
      <c r="Y54" s="201">
        <v>0</v>
      </c>
      <c r="Z54" s="201">
        <v>1.22</v>
      </c>
      <c r="AA54" s="201">
        <v>11.32</v>
      </c>
      <c r="AB54" s="201">
        <v>0</v>
      </c>
      <c r="AC54" s="201">
        <v>9.1</v>
      </c>
      <c r="AD54" s="201">
        <v>11.37</v>
      </c>
      <c r="AE54" s="201">
        <v>0</v>
      </c>
      <c r="AF54" s="201">
        <v>0</v>
      </c>
      <c r="AG54" s="201">
        <v>43.39</v>
      </c>
      <c r="AH54" s="201">
        <v>0</v>
      </c>
      <c r="AI54" s="201">
        <v>4.82</v>
      </c>
      <c r="AJ54" s="201">
        <v>0</v>
      </c>
      <c r="AK54" s="201">
        <v>10.86</v>
      </c>
      <c r="AL54" s="201">
        <v>0</v>
      </c>
      <c r="AM54" s="201">
        <v>0</v>
      </c>
      <c r="AN54" s="201">
        <v>0</v>
      </c>
      <c r="AO54" s="201">
        <v>222.75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10.86</v>
      </c>
      <c r="E55" s="201">
        <v>0</v>
      </c>
      <c r="F55" s="201">
        <v>0</v>
      </c>
      <c r="G55" s="201">
        <v>17.760000000000002</v>
      </c>
      <c r="H55" s="201">
        <v>0</v>
      </c>
      <c r="I55" s="201">
        <v>0</v>
      </c>
      <c r="J55" s="201">
        <v>22.83</v>
      </c>
      <c r="K55" s="201">
        <v>76.39</v>
      </c>
      <c r="L55" s="201">
        <v>30.47</v>
      </c>
      <c r="M55" s="201">
        <v>0</v>
      </c>
      <c r="N55" s="201">
        <v>1.05</v>
      </c>
      <c r="O55" s="201">
        <v>1.74</v>
      </c>
      <c r="P55" s="201">
        <v>2.0299999999999998</v>
      </c>
      <c r="Q55" s="201">
        <v>0.97</v>
      </c>
      <c r="R55" s="201">
        <v>5.0199999999999996</v>
      </c>
      <c r="S55" s="201">
        <v>2.83</v>
      </c>
      <c r="T55" s="201">
        <v>0</v>
      </c>
      <c r="U55" s="201">
        <v>9.52</v>
      </c>
      <c r="V55" s="201">
        <v>0.3</v>
      </c>
      <c r="W55" s="201">
        <v>0.41</v>
      </c>
      <c r="X55" s="201">
        <v>1.29</v>
      </c>
      <c r="Y55" s="201">
        <v>0</v>
      </c>
      <c r="Z55" s="201">
        <v>17</v>
      </c>
      <c r="AA55" s="201">
        <v>11.32</v>
      </c>
      <c r="AB55" s="201">
        <v>0</v>
      </c>
      <c r="AC55" s="201">
        <v>9.1</v>
      </c>
      <c r="AD55" s="201">
        <v>11.37</v>
      </c>
      <c r="AE55" s="201">
        <v>0</v>
      </c>
      <c r="AF55" s="201">
        <v>0</v>
      </c>
      <c r="AG55" s="201">
        <v>43.39</v>
      </c>
      <c r="AH55" s="201">
        <v>0</v>
      </c>
      <c r="AI55" s="201">
        <v>4.82</v>
      </c>
      <c r="AJ55" s="201">
        <v>0</v>
      </c>
      <c r="AK55" s="201">
        <v>10.86</v>
      </c>
      <c r="AL55" s="201">
        <v>0</v>
      </c>
      <c r="AM55" s="201">
        <v>0</v>
      </c>
      <c r="AN55" s="201">
        <v>0</v>
      </c>
      <c r="AO55" s="201">
        <v>222.75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10.86</v>
      </c>
      <c r="E56" s="201">
        <v>0</v>
      </c>
      <c r="F56" s="201">
        <v>0</v>
      </c>
      <c r="G56" s="201">
        <v>17.760000000000002</v>
      </c>
      <c r="H56" s="201">
        <v>0</v>
      </c>
      <c r="I56" s="201">
        <v>0</v>
      </c>
      <c r="J56" s="201">
        <v>22.83</v>
      </c>
      <c r="K56" s="201">
        <v>76.39</v>
      </c>
      <c r="L56" s="201">
        <v>30.47</v>
      </c>
      <c r="M56" s="201">
        <v>0</v>
      </c>
      <c r="N56" s="201">
        <v>1.05</v>
      </c>
      <c r="O56" s="201">
        <v>1.74</v>
      </c>
      <c r="P56" s="201">
        <v>2.0299999999999998</v>
      </c>
      <c r="Q56" s="201">
        <v>0.97</v>
      </c>
      <c r="R56" s="201">
        <v>5.0599999999999996</v>
      </c>
      <c r="S56" s="201">
        <v>3.1</v>
      </c>
      <c r="T56" s="201">
        <v>0</v>
      </c>
      <c r="U56" s="201">
        <v>9.52</v>
      </c>
      <c r="V56" s="201">
        <v>0.3</v>
      </c>
      <c r="W56" s="201">
        <v>0.41</v>
      </c>
      <c r="X56" s="201">
        <v>1.29</v>
      </c>
      <c r="Y56" s="201">
        <v>0</v>
      </c>
      <c r="Z56" s="201">
        <v>17</v>
      </c>
      <c r="AA56" s="201">
        <v>11.32</v>
      </c>
      <c r="AB56" s="201">
        <v>0</v>
      </c>
      <c r="AC56" s="201">
        <v>9.1</v>
      </c>
      <c r="AD56" s="201">
        <v>11.37</v>
      </c>
      <c r="AE56" s="201">
        <v>0</v>
      </c>
      <c r="AF56" s="201">
        <v>0</v>
      </c>
      <c r="AG56" s="201">
        <v>43.39</v>
      </c>
      <c r="AH56" s="201">
        <v>0</v>
      </c>
      <c r="AI56" s="201">
        <v>4.82</v>
      </c>
      <c r="AJ56" s="201">
        <v>0</v>
      </c>
      <c r="AK56" s="201">
        <v>10.86</v>
      </c>
      <c r="AL56" s="201">
        <v>0</v>
      </c>
      <c r="AM56" s="201">
        <v>0</v>
      </c>
      <c r="AN56" s="201">
        <v>0</v>
      </c>
      <c r="AO56" s="201">
        <v>222.75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10.86</v>
      </c>
      <c r="E57" s="201">
        <v>0</v>
      </c>
      <c r="F57" s="201">
        <v>0</v>
      </c>
      <c r="G57" s="201">
        <v>17.760000000000002</v>
      </c>
      <c r="H57" s="201">
        <v>0</v>
      </c>
      <c r="I57" s="201">
        <v>0</v>
      </c>
      <c r="J57" s="201">
        <v>22.83</v>
      </c>
      <c r="K57" s="201">
        <v>76.39</v>
      </c>
      <c r="L57" s="201">
        <v>30.47</v>
      </c>
      <c r="M57" s="201">
        <v>0</v>
      </c>
      <c r="N57" s="201">
        <v>1.05</v>
      </c>
      <c r="O57" s="201">
        <v>1.74</v>
      </c>
      <c r="P57" s="201">
        <v>2.0299999999999998</v>
      </c>
      <c r="Q57" s="201">
        <v>0.97</v>
      </c>
      <c r="R57" s="201">
        <v>5.0599999999999996</v>
      </c>
      <c r="S57" s="201">
        <v>3.1</v>
      </c>
      <c r="T57" s="201">
        <v>0</v>
      </c>
      <c r="U57" s="201">
        <v>9.52</v>
      </c>
      <c r="V57" s="201">
        <v>0.3</v>
      </c>
      <c r="W57" s="201">
        <v>0.41</v>
      </c>
      <c r="X57" s="201">
        <v>1.29</v>
      </c>
      <c r="Y57" s="201">
        <v>0</v>
      </c>
      <c r="Z57" s="201">
        <v>17</v>
      </c>
      <c r="AA57" s="201">
        <v>11.32</v>
      </c>
      <c r="AB57" s="201">
        <v>0</v>
      </c>
      <c r="AC57" s="201">
        <v>9.1</v>
      </c>
      <c r="AD57" s="201">
        <v>11.37</v>
      </c>
      <c r="AE57" s="201">
        <v>0</v>
      </c>
      <c r="AF57" s="201">
        <v>0</v>
      </c>
      <c r="AG57" s="201">
        <v>43.39</v>
      </c>
      <c r="AH57" s="201">
        <v>0</v>
      </c>
      <c r="AI57" s="201">
        <v>4.82</v>
      </c>
      <c r="AJ57" s="201">
        <v>0</v>
      </c>
      <c r="AK57" s="201">
        <v>10.86</v>
      </c>
      <c r="AL57" s="201">
        <v>0</v>
      </c>
      <c r="AM57" s="201">
        <v>0</v>
      </c>
      <c r="AN57" s="201">
        <v>0</v>
      </c>
      <c r="AO57" s="201">
        <v>222.75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10.86</v>
      </c>
      <c r="E58" s="201">
        <v>0</v>
      </c>
      <c r="F58" s="201">
        <v>0</v>
      </c>
      <c r="G58" s="201">
        <v>17.760000000000002</v>
      </c>
      <c r="H58" s="201">
        <v>0</v>
      </c>
      <c r="I58" s="201">
        <v>0</v>
      </c>
      <c r="J58" s="201">
        <v>22.83</v>
      </c>
      <c r="K58" s="201">
        <v>76.39</v>
      </c>
      <c r="L58" s="201">
        <v>30.47</v>
      </c>
      <c r="M58" s="201">
        <v>0</v>
      </c>
      <c r="N58" s="201">
        <v>1.05</v>
      </c>
      <c r="O58" s="201">
        <v>1.74</v>
      </c>
      <c r="P58" s="201">
        <v>2.0299999999999998</v>
      </c>
      <c r="Q58" s="201">
        <v>0.97</v>
      </c>
      <c r="R58" s="201">
        <v>5.0599999999999996</v>
      </c>
      <c r="S58" s="201">
        <v>3.1</v>
      </c>
      <c r="T58" s="201">
        <v>0</v>
      </c>
      <c r="U58" s="201">
        <v>9.52</v>
      </c>
      <c r="V58" s="201">
        <v>0.3</v>
      </c>
      <c r="W58" s="201">
        <v>0.41</v>
      </c>
      <c r="X58" s="201">
        <v>1.29</v>
      </c>
      <c r="Y58" s="201">
        <v>0</v>
      </c>
      <c r="Z58" s="201">
        <v>17</v>
      </c>
      <c r="AA58" s="201">
        <v>11.32</v>
      </c>
      <c r="AB58" s="201">
        <v>0</v>
      </c>
      <c r="AC58" s="201">
        <v>9.1</v>
      </c>
      <c r="AD58" s="201">
        <v>11.37</v>
      </c>
      <c r="AE58" s="201">
        <v>0</v>
      </c>
      <c r="AF58" s="201">
        <v>0</v>
      </c>
      <c r="AG58" s="201">
        <v>43.39</v>
      </c>
      <c r="AH58" s="201">
        <v>0</v>
      </c>
      <c r="AI58" s="201">
        <v>4.82</v>
      </c>
      <c r="AJ58" s="201">
        <v>0</v>
      </c>
      <c r="AK58" s="201">
        <v>10.86</v>
      </c>
      <c r="AL58" s="201">
        <v>0</v>
      </c>
      <c r="AM58" s="201">
        <v>0</v>
      </c>
      <c r="AN58" s="201">
        <v>0</v>
      </c>
      <c r="AO58" s="201">
        <v>222.75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10.86</v>
      </c>
      <c r="E59" s="201">
        <v>0</v>
      </c>
      <c r="F59" s="201">
        <v>0</v>
      </c>
      <c r="G59" s="201">
        <v>17.760000000000002</v>
      </c>
      <c r="H59" s="201">
        <v>0</v>
      </c>
      <c r="I59" s="201">
        <v>0</v>
      </c>
      <c r="J59" s="201">
        <v>22.83</v>
      </c>
      <c r="K59" s="201">
        <v>76.39</v>
      </c>
      <c r="L59" s="201">
        <v>30.47</v>
      </c>
      <c r="M59" s="201">
        <v>0</v>
      </c>
      <c r="N59" s="201">
        <v>1.05</v>
      </c>
      <c r="O59" s="201">
        <v>1.74</v>
      </c>
      <c r="P59" s="201">
        <v>2.0299999999999998</v>
      </c>
      <c r="Q59" s="201">
        <v>0.98</v>
      </c>
      <c r="R59" s="201">
        <v>5.37</v>
      </c>
      <c r="S59" s="201">
        <v>3.1</v>
      </c>
      <c r="T59" s="201">
        <v>0</v>
      </c>
      <c r="U59" s="201">
        <v>9.52</v>
      </c>
      <c r="V59" s="201">
        <v>0.3</v>
      </c>
      <c r="W59" s="201">
        <v>0.41</v>
      </c>
      <c r="X59" s="201">
        <v>1.29</v>
      </c>
      <c r="Y59" s="201">
        <v>0</v>
      </c>
      <c r="Z59" s="201">
        <v>17</v>
      </c>
      <c r="AA59" s="201">
        <v>11.32</v>
      </c>
      <c r="AB59" s="201">
        <v>0</v>
      </c>
      <c r="AC59" s="201">
        <v>9.1</v>
      </c>
      <c r="AD59" s="201">
        <v>11.37</v>
      </c>
      <c r="AE59" s="201">
        <v>0</v>
      </c>
      <c r="AF59" s="201">
        <v>0</v>
      </c>
      <c r="AG59" s="201">
        <v>43.39</v>
      </c>
      <c r="AH59" s="201">
        <v>0</v>
      </c>
      <c r="AI59" s="201">
        <v>4.82</v>
      </c>
      <c r="AJ59" s="201">
        <v>0</v>
      </c>
      <c r="AK59" s="201">
        <v>10.86</v>
      </c>
      <c r="AL59" s="201">
        <v>0</v>
      </c>
      <c r="AM59" s="201">
        <v>0</v>
      </c>
      <c r="AN59" s="201">
        <v>0</v>
      </c>
      <c r="AO59" s="201">
        <v>222.75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10.86</v>
      </c>
      <c r="E60" s="201">
        <v>0</v>
      </c>
      <c r="F60" s="201">
        <v>0</v>
      </c>
      <c r="G60" s="201">
        <v>17.760000000000002</v>
      </c>
      <c r="H60" s="201">
        <v>0</v>
      </c>
      <c r="I60" s="201">
        <v>0</v>
      </c>
      <c r="J60" s="201">
        <v>22.83</v>
      </c>
      <c r="K60" s="201">
        <v>76.39</v>
      </c>
      <c r="L60" s="201">
        <v>30.47</v>
      </c>
      <c r="M60" s="201">
        <v>0</v>
      </c>
      <c r="N60" s="201">
        <v>1.05</v>
      </c>
      <c r="O60" s="201">
        <v>1.74</v>
      </c>
      <c r="P60" s="201">
        <v>2.0299999999999998</v>
      </c>
      <c r="Q60" s="201">
        <v>0.98</v>
      </c>
      <c r="R60" s="201">
        <v>5.37</v>
      </c>
      <c r="S60" s="201">
        <v>3.1</v>
      </c>
      <c r="T60" s="201">
        <v>0</v>
      </c>
      <c r="U60" s="201">
        <v>9.52</v>
      </c>
      <c r="V60" s="201">
        <v>0.3</v>
      </c>
      <c r="W60" s="201">
        <v>0.41</v>
      </c>
      <c r="X60" s="201">
        <v>1.29</v>
      </c>
      <c r="Y60" s="201">
        <v>0</v>
      </c>
      <c r="Z60" s="201">
        <v>1.21</v>
      </c>
      <c r="AA60" s="201">
        <v>11.32</v>
      </c>
      <c r="AB60" s="201">
        <v>0</v>
      </c>
      <c r="AC60" s="201">
        <v>9.1</v>
      </c>
      <c r="AD60" s="201">
        <v>11.37</v>
      </c>
      <c r="AE60" s="201">
        <v>0</v>
      </c>
      <c r="AF60" s="201">
        <v>0</v>
      </c>
      <c r="AG60" s="201">
        <v>43.39</v>
      </c>
      <c r="AH60" s="201">
        <v>0</v>
      </c>
      <c r="AI60" s="201">
        <v>4.82</v>
      </c>
      <c r="AJ60" s="201">
        <v>0</v>
      </c>
      <c r="AK60" s="201">
        <v>10.86</v>
      </c>
      <c r="AL60" s="201">
        <v>0</v>
      </c>
      <c r="AM60" s="201">
        <v>0</v>
      </c>
      <c r="AN60" s="201">
        <v>0</v>
      </c>
      <c r="AO60" s="201">
        <v>222.75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10.86</v>
      </c>
      <c r="E61" s="201">
        <v>0</v>
      </c>
      <c r="F61" s="201">
        <v>0</v>
      </c>
      <c r="G61" s="201">
        <v>17.760000000000002</v>
      </c>
      <c r="H61" s="201">
        <v>0</v>
      </c>
      <c r="I61" s="201">
        <v>0</v>
      </c>
      <c r="J61" s="201">
        <v>22.83</v>
      </c>
      <c r="K61" s="201">
        <v>76.39</v>
      </c>
      <c r="L61" s="201">
        <v>30.47</v>
      </c>
      <c r="M61" s="201">
        <v>0</v>
      </c>
      <c r="N61" s="201">
        <v>1.05</v>
      </c>
      <c r="O61" s="201">
        <v>1.74</v>
      </c>
      <c r="P61" s="201">
        <v>2.0299999999999998</v>
      </c>
      <c r="Q61" s="201">
        <v>0.98</v>
      </c>
      <c r="R61" s="201">
        <v>5.37</v>
      </c>
      <c r="S61" s="201">
        <v>3.1</v>
      </c>
      <c r="T61" s="201">
        <v>0</v>
      </c>
      <c r="U61" s="201">
        <v>9.52</v>
      </c>
      <c r="V61" s="201">
        <v>0.3</v>
      </c>
      <c r="W61" s="201">
        <v>0.41</v>
      </c>
      <c r="X61" s="201">
        <v>1.29</v>
      </c>
      <c r="Y61" s="201">
        <v>0</v>
      </c>
      <c r="Z61" s="201">
        <v>1.21</v>
      </c>
      <c r="AA61" s="201">
        <v>11.32</v>
      </c>
      <c r="AB61" s="201">
        <v>0</v>
      </c>
      <c r="AC61" s="201">
        <v>9.1</v>
      </c>
      <c r="AD61" s="201">
        <v>11.37</v>
      </c>
      <c r="AE61" s="201">
        <v>0</v>
      </c>
      <c r="AF61" s="201">
        <v>0</v>
      </c>
      <c r="AG61" s="201">
        <v>43.39</v>
      </c>
      <c r="AH61" s="201">
        <v>0</v>
      </c>
      <c r="AI61" s="201">
        <v>4.82</v>
      </c>
      <c r="AJ61" s="201">
        <v>0</v>
      </c>
      <c r="AK61" s="201">
        <v>9.67</v>
      </c>
      <c r="AL61" s="201">
        <v>0</v>
      </c>
      <c r="AM61" s="201">
        <v>0</v>
      </c>
      <c r="AN61" s="201">
        <v>0</v>
      </c>
      <c r="AO61" s="201">
        <v>222.75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10.86</v>
      </c>
      <c r="E62" s="201">
        <v>0</v>
      </c>
      <c r="F62" s="201">
        <v>0</v>
      </c>
      <c r="G62" s="201">
        <v>17.760000000000002</v>
      </c>
      <c r="H62" s="201">
        <v>0</v>
      </c>
      <c r="I62" s="201">
        <v>0</v>
      </c>
      <c r="J62" s="201">
        <v>22.83</v>
      </c>
      <c r="K62" s="201">
        <v>76.39</v>
      </c>
      <c r="L62" s="201">
        <v>30.47</v>
      </c>
      <c r="M62" s="201">
        <v>0</v>
      </c>
      <c r="N62" s="201">
        <v>1.05</v>
      </c>
      <c r="O62" s="201">
        <v>1.74</v>
      </c>
      <c r="P62" s="201">
        <v>2.0299999999999998</v>
      </c>
      <c r="Q62" s="201">
        <v>0.98</v>
      </c>
      <c r="R62" s="201">
        <v>5.37</v>
      </c>
      <c r="S62" s="201">
        <v>3.1</v>
      </c>
      <c r="T62" s="201">
        <v>0</v>
      </c>
      <c r="U62" s="201">
        <v>9.52</v>
      </c>
      <c r="V62" s="201">
        <v>0.3</v>
      </c>
      <c r="W62" s="201">
        <v>0.41</v>
      </c>
      <c r="X62" s="201">
        <v>1.29</v>
      </c>
      <c r="Y62" s="201">
        <v>0</v>
      </c>
      <c r="Z62" s="201">
        <v>1.21</v>
      </c>
      <c r="AA62" s="201">
        <v>11.32</v>
      </c>
      <c r="AB62" s="201">
        <v>0</v>
      </c>
      <c r="AC62" s="201">
        <v>9.1</v>
      </c>
      <c r="AD62" s="201">
        <v>11.37</v>
      </c>
      <c r="AE62" s="201">
        <v>0</v>
      </c>
      <c r="AF62" s="201">
        <v>0</v>
      </c>
      <c r="AG62" s="201">
        <v>43.39</v>
      </c>
      <c r="AH62" s="201">
        <v>0</v>
      </c>
      <c r="AI62" s="201">
        <v>4.82</v>
      </c>
      <c r="AJ62" s="201">
        <v>0</v>
      </c>
      <c r="AK62" s="201">
        <v>9.67</v>
      </c>
      <c r="AL62" s="201">
        <v>0</v>
      </c>
      <c r="AM62" s="201">
        <v>0</v>
      </c>
      <c r="AN62" s="201">
        <v>0</v>
      </c>
      <c r="AO62" s="201">
        <v>222.75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10.86</v>
      </c>
      <c r="E63" s="201">
        <v>0</v>
      </c>
      <c r="F63" s="201">
        <v>0</v>
      </c>
      <c r="G63" s="201">
        <v>17.760000000000002</v>
      </c>
      <c r="H63" s="201">
        <v>0</v>
      </c>
      <c r="I63" s="201">
        <v>0</v>
      </c>
      <c r="J63" s="201">
        <v>22.83</v>
      </c>
      <c r="K63" s="201">
        <v>76.39</v>
      </c>
      <c r="L63" s="201">
        <v>30.47</v>
      </c>
      <c r="M63" s="201">
        <v>0</v>
      </c>
      <c r="N63" s="201">
        <v>1.05</v>
      </c>
      <c r="O63" s="201">
        <v>1.74</v>
      </c>
      <c r="P63" s="201">
        <v>2.0299999999999998</v>
      </c>
      <c r="Q63" s="201">
        <v>0.98</v>
      </c>
      <c r="R63" s="201">
        <v>5.37</v>
      </c>
      <c r="S63" s="201">
        <v>3.1</v>
      </c>
      <c r="T63" s="201">
        <v>0</v>
      </c>
      <c r="U63" s="201">
        <v>9.52</v>
      </c>
      <c r="V63" s="201">
        <v>0.3</v>
      </c>
      <c r="W63" s="201">
        <v>0.41</v>
      </c>
      <c r="X63" s="201">
        <v>1.29</v>
      </c>
      <c r="Y63" s="201">
        <v>0</v>
      </c>
      <c r="Z63" s="201">
        <v>1.21</v>
      </c>
      <c r="AA63" s="201">
        <v>11.32</v>
      </c>
      <c r="AB63" s="201">
        <v>0</v>
      </c>
      <c r="AC63" s="201">
        <v>9.1</v>
      </c>
      <c r="AD63" s="201">
        <v>11.37</v>
      </c>
      <c r="AE63" s="201">
        <v>0</v>
      </c>
      <c r="AF63" s="201">
        <v>0</v>
      </c>
      <c r="AG63" s="201">
        <v>43.39</v>
      </c>
      <c r="AH63" s="201">
        <v>0</v>
      </c>
      <c r="AI63" s="201">
        <v>4.82</v>
      </c>
      <c r="AJ63" s="201">
        <v>0</v>
      </c>
      <c r="AK63" s="201">
        <v>9.67</v>
      </c>
      <c r="AL63" s="201">
        <v>0</v>
      </c>
      <c r="AM63" s="201">
        <v>0</v>
      </c>
      <c r="AN63" s="201">
        <v>0</v>
      </c>
      <c r="AO63" s="201">
        <v>222.75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10.86</v>
      </c>
      <c r="E64" s="201">
        <v>0</v>
      </c>
      <c r="F64" s="201">
        <v>0</v>
      </c>
      <c r="G64" s="201">
        <v>17.760000000000002</v>
      </c>
      <c r="H64" s="201">
        <v>0</v>
      </c>
      <c r="I64" s="201">
        <v>0</v>
      </c>
      <c r="J64" s="201">
        <v>22.83</v>
      </c>
      <c r="K64" s="201">
        <v>76.39</v>
      </c>
      <c r="L64" s="201">
        <v>30.47</v>
      </c>
      <c r="M64" s="201">
        <v>0</v>
      </c>
      <c r="N64" s="201">
        <v>1.05</v>
      </c>
      <c r="O64" s="201">
        <v>1.74</v>
      </c>
      <c r="P64" s="201">
        <v>2.0299999999999998</v>
      </c>
      <c r="Q64" s="201">
        <v>0.98</v>
      </c>
      <c r="R64" s="201">
        <v>5.37</v>
      </c>
      <c r="S64" s="201">
        <v>3.1</v>
      </c>
      <c r="T64" s="201">
        <v>0</v>
      </c>
      <c r="U64" s="201">
        <v>9.52</v>
      </c>
      <c r="V64" s="201">
        <v>0.3</v>
      </c>
      <c r="W64" s="201">
        <v>0.41</v>
      </c>
      <c r="X64" s="201">
        <v>1.29</v>
      </c>
      <c r="Y64" s="201">
        <v>0</v>
      </c>
      <c r="Z64" s="201">
        <v>1.21</v>
      </c>
      <c r="AA64" s="201">
        <v>11.32</v>
      </c>
      <c r="AB64" s="201">
        <v>0</v>
      </c>
      <c r="AC64" s="201">
        <v>9.1</v>
      </c>
      <c r="AD64" s="201">
        <v>11.37</v>
      </c>
      <c r="AE64" s="201">
        <v>0</v>
      </c>
      <c r="AF64" s="201">
        <v>0</v>
      </c>
      <c r="AG64" s="201">
        <v>43.39</v>
      </c>
      <c r="AH64" s="201">
        <v>0</v>
      </c>
      <c r="AI64" s="201">
        <v>4.82</v>
      </c>
      <c r="AJ64" s="201">
        <v>0</v>
      </c>
      <c r="AK64" s="201">
        <v>9.67</v>
      </c>
      <c r="AL64" s="201">
        <v>0</v>
      </c>
      <c r="AM64" s="201">
        <v>0</v>
      </c>
      <c r="AN64" s="201">
        <v>0</v>
      </c>
      <c r="AO64" s="201">
        <v>222.75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10.86</v>
      </c>
      <c r="E65" s="201">
        <v>0</v>
      </c>
      <c r="F65" s="201">
        <v>0</v>
      </c>
      <c r="G65" s="201">
        <v>17.760000000000002</v>
      </c>
      <c r="H65" s="201">
        <v>0</v>
      </c>
      <c r="I65" s="201">
        <v>0</v>
      </c>
      <c r="J65" s="201">
        <v>22.83</v>
      </c>
      <c r="K65" s="201">
        <v>76.39</v>
      </c>
      <c r="L65" s="201">
        <v>30.47</v>
      </c>
      <c r="M65" s="201">
        <v>0</v>
      </c>
      <c r="N65" s="201">
        <v>1.05</v>
      </c>
      <c r="O65" s="201">
        <v>1.74</v>
      </c>
      <c r="P65" s="201">
        <v>2.0299999999999998</v>
      </c>
      <c r="Q65" s="201">
        <v>0.98</v>
      </c>
      <c r="R65" s="201">
        <v>5.37</v>
      </c>
      <c r="S65" s="201">
        <v>3.1</v>
      </c>
      <c r="T65" s="201">
        <v>0</v>
      </c>
      <c r="U65" s="201">
        <v>9.52</v>
      </c>
      <c r="V65" s="201">
        <v>0.3</v>
      </c>
      <c r="W65" s="201">
        <v>0.41</v>
      </c>
      <c r="X65" s="201">
        <v>1.29</v>
      </c>
      <c r="Y65" s="201">
        <v>0</v>
      </c>
      <c r="Z65" s="201">
        <v>1.21</v>
      </c>
      <c r="AA65" s="201">
        <v>11.32</v>
      </c>
      <c r="AB65" s="201">
        <v>0</v>
      </c>
      <c r="AC65" s="201">
        <v>9.1</v>
      </c>
      <c r="AD65" s="201">
        <v>11.37</v>
      </c>
      <c r="AE65" s="201">
        <v>0</v>
      </c>
      <c r="AF65" s="201">
        <v>0</v>
      </c>
      <c r="AG65" s="201">
        <v>43.39</v>
      </c>
      <c r="AH65" s="201">
        <v>0</v>
      </c>
      <c r="AI65" s="201">
        <v>4.82</v>
      </c>
      <c r="AJ65" s="201">
        <v>0</v>
      </c>
      <c r="AK65" s="201">
        <v>9.67</v>
      </c>
      <c r="AL65" s="201">
        <v>0</v>
      </c>
      <c r="AM65" s="201">
        <v>0</v>
      </c>
      <c r="AN65" s="201">
        <v>0</v>
      </c>
      <c r="AO65" s="201">
        <v>222.75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10.86</v>
      </c>
      <c r="E66" s="201">
        <v>0</v>
      </c>
      <c r="F66" s="201">
        <v>0</v>
      </c>
      <c r="G66" s="201">
        <v>17.760000000000002</v>
      </c>
      <c r="H66" s="201">
        <v>0</v>
      </c>
      <c r="I66" s="201">
        <v>0</v>
      </c>
      <c r="J66" s="201">
        <v>22.83</v>
      </c>
      <c r="K66" s="201">
        <v>76.39</v>
      </c>
      <c r="L66" s="201">
        <v>30.47</v>
      </c>
      <c r="M66" s="201">
        <v>0</v>
      </c>
      <c r="N66" s="201">
        <v>1.05</v>
      </c>
      <c r="O66" s="201">
        <v>1.74</v>
      </c>
      <c r="P66" s="201">
        <v>2.0299999999999998</v>
      </c>
      <c r="Q66" s="201">
        <v>0.98</v>
      </c>
      <c r="R66" s="201">
        <v>5.37</v>
      </c>
      <c r="S66" s="201">
        <v>3.1</v>
      </c>
      <c r="T66" s="201">
        <v>0</v>
      </c>
      <c r="U66" s="201">
        <v>9.52</v>
      </c>
      <c r="V66" s="201">
        <v>0.3</v>
      </c>
      <c r="W66" s="201">
        <v>0.41</v>
      </c>
      <c r="X66" s="201">
        <v>1.29</v>
      </c>
      <c r="Y66" s="201">
        <v>0</v>
      </c>
      <c r="Z66" s="201">
        <v>1.21</v>
      </c>
      <c r="AA66" s="201">
        <v>11.32</v>
      </c>
      <c r="AB66" s="201">
        <v>0</v>
      </c>
      <c r="AC66" s="201">
        <v>9.1</v>
      </c>
      <c r="AD66" s="201">
        <v>11.37</v>
      </c>
      <c r="AE66" s="201">
        <v>0</v>
      </c>
      <c r="AF66" s="201">
        <v>0</v>
      </c>
      <c r="AG66" s="201">
        <v>43.39</v>
      </c>
      <c r="AH66" s="201">
        <v>0</v>
      </c>
      <c r="AI66" s="201">
        <v>4.82</v>
      </c>
      <c r="AJ66" s="201">
        <v>0</v>
      </c>
      <c r="AK66" s="201">
        <v>9.67</v>
      </c>
      <c r="AL66" s="201">
        <v>0</v>
      </c>
      <c r="AM66" s="201">
        <v>0</v>
      </c>
      <c r="AN66" s="201">
        <v>0</v>
      </c>
      <c r="AO66" s="201">
        <v>222.75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10.86</v>
      </c>
      <c r="E67" s="201">
        <v>0</v>
      </c>
      <c r="F67" s="201">
        <v>0</v>
      </c>
      <c r="G67" s="201">
        <v>17.760000000000002</v>
      </c>
      <c r="H67" s="201">
        <v>0</v>
      </c>
      <c r="I67" s="201">
        <v>0</v>
      </c>
      <c r="J67" s="201">
        <v>22.83</v>
      </c>
      <c r="K67" s="201">
        <v>76.39</v>
      </c>
      <c r="L67" s="201">
        <v>30.47</v>
      </c>
      <c r="M67" s="201">
        <v>0</v>
      </c>
      <c r="N67" s="201">
        <v>1.05</v>
      </c>
      <c r="O67" s="201">
        <v>1.74</v>
      </c>
      <c r="P67" s="201">
        <v>2.0299999999999998</v>
      </c>
      <c r="Q67" s="201">
        <v>0.98</v>
      </c>
      <c r="R67" s="201">
        <v>5.37</v>
      </c>
      <c r="S67" s="201">
        <v>3.1</v>
      </c>
      <c r="T67" s="201">
        <v>0</v>
      </c>
      <c r="U67" s="201">
        <v>9.52</v>
      </c>
      <c r="V67" s="201">
        <v>0.08</v>
      </c>
      <c r="W67" s="201">
        <v>0.41</v>
      </c>
      <c r="X67" s="201">
        <v>1.29</v>
      </c>
      <c r="Y67" s="201">
        <v>0</v>
      </c>
      <c r="Z67" s="201">
        <v>1.22</v>
      </c>
      <c r="AA67" s="201">
        <v>11.32</v>
      </c>
      <c r="AB67" s="201">
        <v>0</v>
      </c>
      <c r="AC67" s="201">
        <v>9.1</v>
      </c>
      <c r="AD67" s="201">
        <v>11.37</v>
      </c>
      <c r="AE67" s="201">
        <v>0</v>
      </c>
      <c r="AF67" s="201">
        <v>0</v>
      </c>
      <c r="AG67" s="201">
        <v>43.39</v>
      </c>
      <c r="AH67" s="201">
        <v>0</v>
      </c>
      <c r="AI67" s="201">
        <v>4.82</v>
      </c>
      <c r="AJ67" s="201">
        <v>0</v>
      </c>
      <c r="AK67" s="201">
        <v>9.67</v>
      </c>
      <c r="AL67" s="201">
        <v>0</v>
      </c>
      <c r="AM67" s="201">
        <v>0</v>
      </c>
      <c r="AN67" s="201">
        <v>0</v>
      </c>
      <c r="AO67" s="201">
        <v>222.75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10.86</v>
      </c>
      <c r="E68" s="201">
        <v>0</v>
      </c>
      <c r="F68" s="201">
        <v>0</v>
      </c>
      <c r="G68" s="201">
        <v>17.760000000000002</v>
      </c>
      <c r="H68" s="201">
        <v>0</v>
      </c>
      <c r="I68" s="201">
        <v>0</v>
      </c>
      <c r="J68" s="201">
        <v>22.83</v>
      </c>
      <c r="K68" s="201">
        <v>76.39</v>
      </c>
      <c r="L68" s="201">
        <v>30.47</v>
      </c>
      <c r="M68" s="201">
        <v>0</v>
      </c>
      <c r="N68" s="201">
        <v>1.05</v>
      </c>
      <c r="O68" s="201">
        <v>1.74</v>
      </c>
      <c r="P68" s="201">
        <v>2.0299999999999998</v>
      </c>
      <c r="Q68" s="201">
        <v>1.0900000000000001</v>
      </c>
      <c r="R68" s="201">
        <v>5.37</v>
      </c>
      <c r="S68" s="201">
        <v>0.61</v>
      </c>
      <c r="T68" s="201">
        <v>0</v>
      </c>
      <c r="U68" s="201">
        <v>9.52</v>
      </c>
      <c r="V68" s="201">
        <v>0.08</v>
      </c>
      <c r="W68" s="201">
        <v>0.41</v>
      </c>
      <c r="X68" s="201">
        <v>1.29</v>
      </c>
      <c r="Y68" s="201">
        <v>0</v>
      </c>
      <c r="Z68" s="201">
        <v>1.22</v>
      </c>
      <c r="AA68" s="201">
        <v>11.32</v>
      </c>
      <c r="AB68" s="201">
        <v>0</v>
      </c>
      <c r="AC68" s="201">
        <v>9.1</v>
      </c>
      <c r="AD68" s="201">
        <v>11.37</v>
      </c>
      <c r="AE68" s="201">
        <v>0</v>
      </c>
      <c r="AF68" s="201">
        <v>0</v>
      </c>
      <c r="AG68" s="201">
        <v>43.39</v>
      </c>
      <c r="AH68" s="201">
        <v>0</v>
      </c>
      <c r="AI68" s="201">
        <v>4.82</v>
      </c>
      <c r="AJ68" s="201">
        <v>0</v>
      </c>
      <c r="AK68" s="201">
        <v>9.67</v>
      </c>
      <c r="AL68" s="201">
        <v>0</v>
      </c>
      <c r="AM68" s="201">
        <v>0</v>
      </c>
      <c r="AN68" s="201">
        <v>0</v>
      </c>
      <c r="AO68" s="201">
        <v>222.75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10.86</v>
      </c>
      <c r="E69" s="201">
        <v>0</v>
      </c>
      <c r="F69" s="201">
        <v>0</v>
      </c>
      <c r="G69" s="201">
        <v>17.760000000000002</v>
      </c>
      <c r="H69" s="201">
        <v>0</v>
      </c>
      <c r="I69" s="201">
        <v>0</v>
      </c>
      <c r="J69" s="201">
        <v>22.83</v>
      </c>
      <c r="K69" s="201">
        <v>76.38</v>
      </c>
      <c r="L69" s="201">
        <v>30.47</v>
      </c>
      <c r="M69" s="201">
        <v>0</v>
      </c>
      <c r="N69" s="201">
        <v>1.05</v>
      </c>
      <c r="O69" s="201">
        <v>1.74</v>
      </c>
      <c r="P69" s="201">
        <v>2.0299999999999998</v>
      </c>
      <c r="Q69" s="201">
        <v>0.98</v>
      </c>
      <c r="R69" s="201">
        <v>5.37</v>
      </c>
      <c r="S69" s="201">
        <v>3.1</v>
      </c>
      <c r="T69" s="201">
        <v>0</v>
      </c>
      <c r="U69" s="201">
        <v>18.53</v>
      </c>
      <c r="V69" s="201">
        <v>0.08</v>
      </c>
      <c r="W69" s="201">
        <v>0.41</v>
      </c>
      <c r="X69" s="201">
        <v>1.29</v>
      </c>
      <c r="Y69" s="201">
        <v>0</v>
      </c>
      <c r="Z69" s="201">
        <v>1.22</v>
      </c>
      <c r="AA69" s="201">
        <v>11.32</v>
      </c>
      <c r="AB69" s="201">
        <v>0</v>
      </c>
      <c r="AC69" s="201">
        <v>9.1</v>
      </c>
      <c r="AD69" s="201">
        <v>11.37</v>
      </c>
      <c r="AE69" s="201">
        <v>0</v>
      </c>
      <c r="AF69" s="201">
        <v>0</v>
      </c>
      <c r="AG69" s="201">
        <v>43.39</v>
      </c>
      <c r="AH69" s="201">
        <v>0</v>
      </c>
      <c r="AI69" s="201">
        <v>4.82</v>
      </c>
      <c r="AJ69" s="201">
        <v>0</v>
      </c>
      <c r="AK69" s="201">
        <v>9.67</v>
      </c>
      <c r="AL69" s="201">
        <v>0</v>
      </c>
      <c r="AM69" s="201">
        <v>0</v>
      </c>
      <c r="AN69" s="201">
        <v>0</v>
      </c>
      <c r="AO69" s="201">
        <v>222.75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10.86</v>
      </c>
      <c r="E70" s="201">
        <v>0</v>
      </c>
      <c r="F70" s="201">
        <v>0</v>
      </c>
      <c r="G70" s="201">
        <v>17.760000000000002</v>
      </c>
      <c r="H70" s="201">
        <v>0</v>
      </c>
      <c r="I70" s="201">
        <v>0</v>
      </c>
      <c r="J70" s="201">
        <v>22.83</v>
      </c>
      <c r="K70" s="201">
        <v>76.39</v>
      </c>
      <c r="L70" s="201">
        <v>30.47</v>
      </c>
      <c r="M70" s="201">
        <v>0</v>
      </c>
      <c r="N70" s="201">
        <v>1.05</v>
      </c>
      <c r="O70" s="201">
        <v>1.74</v>
      </c>
      <c r="P70" s="201">
        <v>2.0299999999999998</v>
      </c>
      <c r="Q70" s="201">
        <v>0.98</v>
      </c>
      <c r="R70" s="201">
        <v>5.37</v>
      </c>
      <c r="S70" s="201">
        <v>3.1</v>
      </c>
      <c r="T70" s="201">
        <v>0</v>
      </c>
      <c r="U70" s="201">
        <v>13.09</v>
      </c>
      <c r="V70" s="201">
        <v>0.08</v>
      </c>
      <c r="W70" s="201">
        <v>0.41</v>
      </c>
      <c r="X70" s="201">
        <v>1.29</v>
      </c>
      <c r="Y70" s="201">
        <v>0</v>
      </c>
      <c r="Z70" s="201">
        <v>1.22</v>
      </c>
      <c r="AA70" s="201">
        <v>11.32</v>
      </c>
      <c r="AB70" s="201">
        <v>0</v>
      </c>
      <c r="AC70" s="201">
        <v>9.1</v>
      </c>
      <c r="AD70" s="201">
        <v>11.37</v>
      </c>
      <c r="AE70" s="201">
        <v>0</v>
      </c>
      <c r="AF70" s="201">
        <v>0</v>
      </c>
      <c r="AG70" s="201">
        <v>43.39</v>
      </c>
      <c r="AH70" s="201">
        <v>0</v>
      </c>
      <c r="AI70" s="201">
        <v>4.82</v>
      </c>
      <c r="AJ70" s="201">
        <v>0</v>
      </c>
      <c r="AK70" s="201">
        <v>9.67</v>
      </c>
      <c r="AL70" s="201">
        <v>0</v>
      </c>
      <c r="AM70" s="201">
        <v>0</v>
      </c>
      <c r="AN70" s="201">
        <v>0</v>
      </c>
      <c r="AO70" s="201">
        <v>222.75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10.86</v>
      </c>
      <c r="E71" s="201">
        <v>0</v>
      </c>
      <c r="F71" s="201">
        <v>0</v>
      </c>
      <c r="G71" s="201">
        <v>17.760000000000002</v>
      </c>
      <c r="H71" s="201">
        <v>0</v>
      </c>
      <c r="I71" s="201">
        <v>0</v>
      </c>
      <c r="J71" s="201">
        <v>22.83</v>
      </c>
      <c r="K71" s="201">
        <v>76.38</v>
      </c>
      <c r="L71" s="201">
        <v>30.47</v>
      </c>
      <c r="M71" s="201">
        <v>0</v>
      </c>
      <c r="N71" s="201">
        <v>1.05</v>
      </c>
      <c r="O71" s="201">
        <v>1.74</v>
      </c>
      <c r="P71" s="201">
        <v>2.0299999999999998</v>
      </c>
      <c r="Q71" s="201">
        <v>0.98</v>
      </c>
      <c r="R71" s="201">
        <v>5.37</v>
      </c>
      <c r="S71" s="201">
        <v>3.1</v>
      </c>
      <c r="T71" s="201">
        <v>0</v>
      </c>
      <c r="U71" s="201">
        <v>11.35</v>
      </c>
      <c r="V71" s="201">
        <v>0.08</v>
      </c>
      <c r="W71" s="201">
        <v>0.41</v>
      </c>
      <c r="X71" s="201">
        <v>1.29</v>
      </c>
      <c r="Y71" s="201">
        <v>0</v>
      </c>
      <c r="Z71" s="201">
        <v>1.22</v>
      </c>
      <c r="AA71" s="201">
        <v>11.32</v>
      </c>
      <c r="AB71" s="201">
        <v>0</v>
      </c>
      <c r="AC71" s="201">
        <v>9.1</v>
      </c>
      <c r="AD71" s="201">
        <v>11.37</v>
      </c>
      <c r="AE71" s="201">
        <v>0</v>
      </c>
      <c r="AF71" s="201">
        <v>0</v>
      </c>
      <c r="AG71" s="201">
        <v>43.39</v>
      </c>
      <c r="AH71" s="201">
        <v>0</v>
      </c>
      <c r="AI71" s="201">
        <v>4.82</v>
      </c>
      <c r="AJ71" s="201">
        <v>0</v>
      </c>
      <c r="AK71" s="201">
        <v>9.67</v>
      </c>
      <c r="AL71" s="201">
        <v>0</v>
      </c>
      <c r="AM71" s="201">
        <v>0</v>
      </c>
      <c r="AN71" s="201">
        <v>0</v>
      </c>
      <c r="AO71" s="201">
        <v>222.75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10.86</v>
      </c>
      <c r="E72" s="201">
        <v>0</v>
      </c>
      <c r="F72" s="201">
        <v>0</v>
      </c>
      <c r="G72" s="201">
        <v>17.760000000000002</v>
      </c>
      <c r="H72" s="201">
        <v>0</v>
      </c>
      <c r="I72" s="201">
        <v>0</v>
      </c>
      <c r="J72" s="201">
        <v>22.83</v>
      </c>
      <c r="K72" s="201">
        <v>76.38</v>
      </c>
      <c r="L72" s="201">
        <v>30.47</v>
      </c>
      <c r="M72" s="201">
        <v>0</v>
      </c>
      <c r="N72" s="201">
        <v>1.05</v>
      </c>
      <c r="O72" s="201">
        <v>1.74</v>
      </c>
      <c r="P72" s="201">
        <v>2.0299999999999998</v>
      </c>
      <c r="Q72" s="201">
        <v>0.98</v>
      </c>
      <c r="R72" s="201">
        <v>5.37</v>
      </c>
      <c r="S72" s="201">
        <v>3.1</v>
      </c>
      <c r="T72" s="201">
        <v>0</v>
      </c>
      <c r="U72" s="201">
        <v>11.53</v>
      </c>
      <c r="V72" s="201">
        <v>0.08</v>
      </c>
      <c r="W72" s="201">
        <v>0.41</v>
      </c>
      <c r="X72" s="201">
        <v>1.29</v>
      </c>
      <c r="Y72" s="201">
        <v>0</v>
      </c>
      <c r="Z72" s="201">
        <v>1.22</v>
      </c>
      <c r="AA72" s="201">
        <v>11.32</v>
      </c>
      <c r="AB72" s="201">
        <v>0</v>
      </c>
      <c r="AC72" s="201">
        <v>9.1</v>
      </c>
      <c r="AD72" s="201">
        <v>11.37</v>
      </c>
      <c r="AE72" s="201">
        <v>0</v>
      </c>
      <c r="AF72" s="201">
        <v>0</v>
      </c>
      <c r="AG72" s="201">
        <v>43.39</v>
      </c>
      <c r="AH72" s="201">
        <v>0</v>
      </c>
      <c r="AI72" s="201">
        <v>4.82</v>
      </c>
      <c r="AJ72" s="201">
        <v>0</v>
      </c>
      <c r="AK72" s="201">
        <v>9.67</v>
      </c>
      <c r="AL72" s="201">
        <v>0</v>
      </c>
      <c r="AM72" s="201">
        <v>0</v>
      </c>
      <c r="AN72" s="201">
        <v>0</v>
      </c>
      <c r="AO72" s="201">
        <v>222.75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10.96</v>
      </c>
      <c r="E73" s="201">
        <v>0</v>
      </c>
      <c r="F73" s="201">
        <v>0</v>
      </c>
      <c r="G73" s="201">
        <v>17.760000000000002</v>
      </c>
      <c r="H73" s="201">
        <v>0</v>
      </c>
      <c r="I73" s="201">
        <v>0</v>
      </c>
      <c r="J73" s="201">
        <v>22.83</v>
      </c>
      <c r="K73" s="201">
        <v>76.38</v>
      </c>
      <c r="L73" s="201">
        <v>30.47</v>
      </c>
      <c r="M73" s="201">
        <v>0</v>
      </c>
      <c r="N73" s="201">
        <v>1.05</v>
      </c>
      <c r="O73" s="201">
        <v>1.74</v>
      </c>
      <c r="P73" s="201">
        <v>2.0299999999999998</v>
      </c>
      <c r="Q73" s="201">
        <v>0.98</v>
      </c>
      <c r="R73" s="201">
        <v>5.37</v>
      </c>
      <c r="S73" s="201">
        <v>3.1</v>
      </c>
      <c r="T73" s="201">
        <v>0</v>
      </c>
      <c r="U73" s="201">
        <v>11.71</v>
      </c>
      <c r="V73" s="201">
        <v>0.08</v>
      </c>
      <c r="W73" s="201">
        <v>0.41</v>
      </c>
      <c r="X73" s="201">
        <v>1.29</v>
      </c>
      <c r="Y73" s="201">
        <v>0</v>
      </c>
      <c r="Z73" s="201">
        <v>1.22</v>
      </c>
      <c r="AA73" s="201">
        <v>11.32</v>
      </c>
      <c r="AB73" s="201">
        <v>0</v>
      </c>
      <c r="AC73" s="201">
        <v>9.1</v>
      </c>
      <c r="AD73" s="201">
        <v>11.37</v>
      </c>
      <c r="AE73" s="201">
        <v>0</v>
      </c>
      <c r="AF73" s="201">
        <v>0</v>
      </c>
      <c r="AG73" s="201">
        <v>43.39</v>
      </c>
      <c r="AH73" s="201">
        <v>0</v>
      </c>
      <c r="AI73" s="201">
        <v>4.82</v>
      </c>
      <c r="AJ73" s="201">
        <v>0</v>
      </c>
      <c r="AK73" s="201">
        <v>9.67</v>
      </c>
      <c r="AL73" s="201">
        <v>0</v>
      </c>
      <c r="AM73" s="201">
        <v>0</v>
      </c>
      <c r="AN73" s="201">
        <v>0</v>
      </c>
      <c r="AO73" s="201">
        <v>222.75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10.96</v>
      </c>
      <c r="E74" s="201">
        <v>0</v>
      </c>
      <c r="F74" s="201">
        <v>0</v>
      </c>
      <c r="G74" s="201">
        <v>17.760000000000002</v>
      </c>
      <c r="H74" s="201">
        <v>0</v>
      </c>
      <c r="I74" s="201">
        <v>0</v>
      </c>
      <c r="J74" s="201">
        <v>22.83</v>
      </c>
      <c r="K74" s="201">
        <v>76.39</v>
      </c>
      <c r="L74" s="201">
        <v>30.47</v>
      </c>
      <c r="M74" s="201">
        <v>0</v>
      </c>
      <c r="N74" s="201">
        <v>1.05</v>
      </c>
      <c r="O74" s="201">
        <v>1.74</v>
      </c>
      <c r="P74" s="201">
        <v>2.0299999999999998</v>
      </c>
      <c r="Q74" s="201">
        <v>0.98</v>
      </c>
      <c r="R74" s="201">
        <v>5.37</v>
      </c>
      <c r="S74" s="201">
        <v>3.1</v>
      </c>
      <c r="T74" s="201">
        <v>0</v>
      </c>
      <c r="U74" s="201">
        <v>11.9</v>
      </c>
      <c r="V74" s="201">
        <v>0.08</v>
      </c>
      <c r="W74" s="201">
        <v>0.41</v>
      </c>
      <c r="X74" s="201">
        <v>1.29</v>
      </c>
      <c r="Y74" s="201">
        <v>0</v>
      </c>
      <c r="Z74" s="201">
        <v>1.22</v>
      </c>
      <c r="AA74" s="201">
        <v>11.32</v>
      </c>
      <c r="AB74" s="201">
        <v>0</v>
      </c>
      <c r="AC74" s="201">
        <v>9.1</v>
      </c>
      <c r="AD74" s="201">
        <v>11.37</v>
      </c>
      <c r="AE74" s="201">
        <v>0</v>
      </c>
      <c r="AF74" s="201">
        <v>0</v>
      </c>
      <c r="AG74" s="201">
        <v>43.39</v>
      </c>
      <c r="AH74" s="201">
        <v>0</v>
      </c>
      <c r="AI74" s="201">
        <v>4.82</v>
      </c>
      <c r="AJ74" s="201">
        <v>0</v>
      </c>
      <c r="AK74" s="201">
        <v>9.67</v>
      </c>
      <c r="AL74" s="201">
        <v>0</v>
      </c>
      <c r="AM74" s="201">
        <v>0</v>
      </c>
      <c r="AN74" s="201">
        <v>0</v>
      </c>
      <c r="AO74" s="201">
        <v>222.75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10.96</v>
      </c>
      <c r="E75" s="201">
        <v>0</v>
      </c>
      <c r="F75" s="201">
        <v>0</v>
      </c>
      <c r="G75" s="201">
        <v>17.760000000000002</v>
      </c>
      <c r="H75" s="201">
        <v>0</v>
      </c>
      <c r="I75" s="201">
        <v>0</v>
      </c>
      <c r="J75" s="201">
        <v>22.83</v>
      </c>
      <c r="K75" s="201">
        <v>76.39</v>
      </c>
      <c r="L75" s="201">
        <v>30.47</v>
      </c>
      <c r="M75" s="201">
        <v>0</v>
      </c>
      <c r="N75" s="201">
        <v>1.05</v>
      </c>
      <c r="O75" s="201">
        <v>1.74</v>
      </c>
      <c r="P75" s="201">
        <v>2.0299999999999998</v>
      </c>
      <c r="Q75" s="201">
        <v>0.98</v>
      </c>
      <c r="R75" s="201">
        <v>5.37</v>
      </c>
      <c r="S75" s="201">
        <v>3.1</v>
      </c>
      <c r="T75" s="201">
        <v>0</v>
      </c>
      <c r="U75" s="201">
        <v>12.08</v>
      </c>
      <c r="V75" s="201">
        <v>0.08</v>
      </c>
      <c r="W75" s="201">
        <v>0.41</v>
      </c>
      <c r="X75" s="201">
        <v>1.29</v>
      </c>
      <c r="Y75" s="201">
        <v>0</v>
      </c>
      <c r="Z75" s="201">
        <v>1.22</v>
      </c>
      <c r="AA75" s="201">
        <v>11.32</v>
      </c>
      <c r="AB75" s="201">
        <v>0</v>
      </c>
      <c r="AC75" s="201">
        <v>9.1</v>
      </c>
      <c r="AD75" s="201">
        <v>11.37</v>
      </c>
      <c r="AE75" s="201">
        <v>0</v>
      </c>
      <c r="AF75" s="201">
        <v>0</v>
      </c>
      <c r="AG75" s="201">
        <v>43.39</v>
      </c>
      <c r="AH75" s="201">
        <v>0</v>
      </c>
      <c r="AI75" s="201">
        <v>4.82</v>
      </c>
      <c r="AJ75" s="201">
        <v>0</v>
      </c>
      <c r="AK75" s="201">
        <v>9.67</v>
      </c>
      <c r="AL75" s="201">
        <v>0</v>
      </c>
      <c r="AM75" s="201">
        <v>0</v>
      </c>
      <c r="AN75" s="201">
        <v>0</v>
      </c>
      <c r="AO75" s="201">
        <v>222.75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10.96</v>
      </c>
      <c r="E76" s="201">
        <v>0</v>
      </c>
      <c r="F76" s="201">
        <v>0</v>
      </c>
      <c r="G76" s="201">
        <v>17.760000000000002</v>
      </c>
      <c r="H76" s="201">
        <v>0</v>
      </c>
      <c r="I76" s="201">
        <v>0</v>
      </c>
      <c r="J76" s="201">
        <v>22.83</v>
      </c>
      <c r="K76" s="201">
        <v>76.39</v>
      </c>
      <c r="L76" s="201">
        <v>30.47</v>
      </c>
      <c r="M76" s="201">
        <v>0</v>
      </c>
      <c r="N76" s="201">
        <v>1.05</v>
      </c>
      <c r="O76" s="201">
        <v>1.74</v>
      </c>
      <c r="P76" s="201">
        <v>2.0299999999999998</v>
      </c>
      <c r="Q76" s="201">
        <v>0.98</v>
      </c>
      <c r="R76" s="201">
        <v>0.62</v>
      </c>
      <c r="S76" s="201">
        <v>3.1</v>
      </c>
      <c r="T76" s="201">
        <v>0</v>
      </c>
      <c r="U76" s="201">
        <v>12.34</v>
      </c>
      <c r="V76" s="201">
        <v>0.08</v>
      </c>
      <c r="W76" s="201">
        <v>0.41</v>
      </c>
      <c r="X76" s="201">
        <v>1.29</v>
      </c>
      <c r="Y76" s="201">
        <v>0</v>
      </c>
      <c r="Z76" s="201">
        <v>1.22</v>
      </c>
      <c r="AA76" s="201">
        <v>11.32</v>
      </c>
      <c r="AB76" s="201">
        <v>0</v>
      </c>
      <c r="AC76" s="201">
        <v>9.1</v>
      </c>
      <c r="AD76" s="201">
        <v>11.37</v>
      </c>
      <c r="AE76" s="201">
        <v>0</v>
      </c>
      <c r="AF76" s="201">
        <v>0</v>
      </c>
      <c r="AG76" s="201">
        <v>43.39</v>
      </c>
      <c r="AH76" s="201">
        <v>0</v>
      </c>
      <c r="AI76" s="201">
        <v>4.82</v>
      </c>
      <c r="AJ76" s="201">
        <v>0</v>
      </c>
      <c r="AK76" s="201">
        <v>9.67</v>
      </c>
      <c r="AL76" s="201">
        <v>0</v>
      </c>
      <c r="AM76" s="201">
        <v>0</v>
      </c>
      <c r="AN76" s="201">
        <v>0</v>
      </c>
      <c r="AO76" s="201">
        <v>222.75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10.96</v>
      </c>
      <c r="E77" s="201">
        <v>0</v>
      </c>
      <c r="F77" s="201">
        <v>0</v>
      </c>
      <c r="G77" s="201">
        <v>17.760000000000002</v>
      </c>
      <c r="H77" s="201">
        <v>0</v>
      </c>
      <c r="I77" s="201">
        <v>0</v>
      </c>
      <c r="J77" s="201">
        <v>22.83</v>
      </c>
      <c r="K77" s="201">
        <v>76.39</v>
      </c>
      <c r="L77" s="201">
        <v>30.58</v>
      </c>
      <c r="M77" s="201">
        <v>0</v>
      </c>
      <c r="N77" s="201">
        <v>1.05</v>
      </c>
      <c r="O77" s="201">
        <v>1.74</v>
      </c>
      <c r="P77" s="201">
        <v>2.0299999999999998</v>
      </c>
      <c r="Q77" s="201">
        <v>0.1</v>
      </c>
      <c r="R77" s="201">
        <v>0.37</v>
      </c>
      <c r="S77" s="201">
        <v>0.28000000000000003</v>
      </c>
      <c r="T77" s="201">
        <v>0</v>
      </c>
      <c r="U77" s="201">
        <v>11.42</v>
      </c>
      <c r="V77" s="201">
        <v>0.08</v>
      </c>
      <c r="W77" s="201">
        <v>0.41</v>
      </c>
      <c r="X77" s="201">
        <v>1.29</v>
      </c>
      <c r="Y77" s="201">
        <v>0</v>
      </c>
      <c r="Z77" s="201">
        <v>1.22</v>
      </c>
      <c r="AA77" s="201">
        <v>0.79</v>
      </c>
      <c r="AB77" s="201">
        <v>0</v>
      </c>
      <c r="AC77" s="201">
        <v>9.1</v>
      </c>
      <c r="AD77" s="201">
        <v>11.37</v>
      </c>
      <c r="AE77" s="201">
        <v>0</v>
      </c>
      <c r="AF77" s="201">
        <v>0</v>
      </c>
      <c r="AG77" s="201">
        <v>43.39</v>
      </c>
      <c r="AH77" s="201">
        <v>0</v>
      </c>
      <c r="AI77" s="201">
        <v>4.82</v>
      </c>
      <c r="AJ77" s="201">
        <v>0</v>
      </c>
      <c r="AK77" s="201">
        <v>12.6</v>
      </c>
      <c r="AL77" s="201">
        <v>0</v>
      </c>
      <c r="AM77" s="201">
        <v>0</v>
      </c>
      <c r="AN77" s="201">
        <v>0</v>
      </c>
      <c r="AO77" s="201">
        <v>222.75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10.96</v>
      </c>
      <c r="E78" s="201">
        <v>0</v>
      </c>
      <c r="F78" s="201">
        <v>0</v>
      </c>
      <c r="G78" s="201">
        <v>17.760000000000002</v>
      </c>
      <c r="H78" s="201">
        <v>0</v>
      </c>
      <c r="I78" s="201">
        <v>0</v>
      </c>
      <c r="J78" s="201">
        <v>22.83</v>
      </c>
      <c r="K78" s="201">
        <v>76.39</v>
      </c>
      <c r="L78" s="201">
        <v>30.47</v>
      </c>
      <c r="M78" s="201">
        <v>0</v>
      </c>
      <c r="N78" s="201">
        <v>1.05</v>
      </c>
      <c r="O78" s="201">
        <v>1.74</v>
      </c>
      <c r="P78" s="201">
        <v>2.0299999999999998</v>
      </c>
      <c r="Q78" s="201">
        <v>0.1</v>
      </c>
      <c r="R78" s="201">
        <v>0.37</v>
      </c>
      <c r="S78" s="201">
        <v>0.23</v>
      </c>
      <c r="T78" s="201">
        <v>0</v>
      </c>
      <c r="U78" s="201">
        <v>11.42</v>
      </c>
      <c r="V78" s="201">
        <v>0.08</v>
      </c>
      <c r="W78" s="201">
        <v>0.41</v>
      </c>
      <c r="X78" s="201">
        <v>1.29</v>
      </c>
      <c r="Y78" s="201">
        <v>0</v>
      </c>
      <c r="Z78" s="201">
        <v>1.22</v>
      </c>
      <c r="AA78" s="201">
        <v>0.79</v>
      </c>
      <c r="AB78" s="201">
        <v>0</v>
      </c>
      <c r="AC78" s="201">
        <v>9.1</v>
      </c>
      <c r="AD78" s="201">
        <v>11.37</v>
      </c>
      <c r="AE78" s="201">
        <v>0</v>
      </c>
      <c r="AF78" s="201">
        <v>0</v>
      </c>
      <c r="AG78" s="201">
        <v>43.39</v>
      </c>
      <c r="AH78" s="201">
        <v>0</v>
      </c>
      <c r="AI78" s="201">
        <v>4.82</v>
      </c>
      <c r="AJ78" s="201">
        <v>0</v>
      </c>
      <c r="AK78" s="201">
        <v>12.6</v>
      </c>
      <c r="AL78" s="201">
        <v>0</v>
      </c>
      <c r="AM78" s="201">
        <v>0</v>
      </c>
      <c r="AN78" s="201">
        <v>0</v>
      </c>
      <c r="AO78" s="201">
        <v>222.75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10.96</v>
      </c>
      <c r="E79" s="201">
        <v>0</v>
      </c>
      <c r="F79" s="201">
        <v>0</v>
      </c>
      <c r="G79" s="201">
        <v>17.760000000000002</v>
      </c>
      <c r="H79" s="201">
        <v>0</v>
      </c>
      <c r="I79" s="201">
        <v>0</v>
      </c>
      <c r="J79" s="201">
        <v>22.83</v>
      </c>
      <c r="K79" s="201">
        <v>76.39</v>
      </c>
      <c r="L79" s="201">
        <v>30.47</v>
      </c>
      <c r="M79" s="201">
        <v>0</v>
      </c>
      <c r="N79" s="201">
        <v>1.05</v>
      </c>
      <c r="O79" s="201">
        <v>1.74</v>
      </c>
      <c r="P79" s="201">
        <v>2.0299999999999998</v>
      </c>
      <c r="Q79" s="201">
        <v>0.1</v>
      </c>
      <c r="R79" s="201">
        <v>0.37</v>
      </c>
      <c r="S79" s="201">
        <v>0.23</v>
      </c>
      <c r="T79" s="201">
        <v>0</v>
      </c>
      <c r="U79" s="201">
        <v>11.42</v>
      </c>
      <c r="V79" s="201">
        <v>0.08</v>
      </c>
      <c r="W79" s="201">
        <v>0.41</v>
      </c>
      <c r="X79" s="201">
        <v>1.29</v>
      </c>
      <c r="Y79" s="201">
        <v>0</v>
      </c>
      <c r="Z79" s="201">
        <v>1.22</v>
      </c>
      <c r="AA79" s="201">
        <v>0.79</v>
      </c>
      <c r="AB79" s="201">
        <v>0</v>
      </c>
      <c r="AC79" s="201">
        <v>9.1</v>
      </c>
      <c r="AD79" s="201">
        <v>11.37</v>
      </c>
      <c r="AE79" s="201">
        <v>0</v>
      </c>
      <c r="AF79" s="201">
        <v>0</v>
      </c>
      <c r="AG79" s="201">
        <v>43.39</v>
      </c>
      <c r="AH79" s="201">
        <v>0</v>
      </c>
      <c r="AI79" s="201">
        <v>4.82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222.75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10.96</v>
      </c>
      <c r="E80" s="201">
        <v>0</v>
      </c>
      <c r="F80" s="201">
        <v>0</v>
      </c>
      <c r="G80" s="201">
        <v>17.760000000000002</v>
      </c>
      <c r="H80" s="201">
        <v>0</v>
      </c>
      <c r="I80" s="201">
        <v>0</v>
      </c>
      <c r="J80" s="201">
        <v>22.83</v>
      </c>
      <c r="K80" s="201">
        <v>76.39</v>
      </c>
      <c r="L80" s="201">
        <v>2.25</v>
      </c>
      <c r="M80" s="201">
        <v>0</v>
      </c>
      <c r="N80" s="201">
        <v>1.05</v>
      </c>
      <c r="O80" s="201">
        <v>1.74</v>
      </c>
      <c r="P80" s="201">
        <v>2.0299999999999998</v>
      </c>
      <c r="Q80" s="201">
        <v>0.1</v>
      </c>
      <c r="R80" s="201">
        <v>0.37</v>
      </c>
      <c r="S80" s="201">
        <v>0.23</v>
      </c>
      <c r="T80" s="201">
        <v>0</v>
      </c>
      <c r="U80" s="201">
        <v>11.42</v>
      </c>
      <c r="V80" s="201">
        <v>0.08</v>
      </c>
      <c r="W80" s="201">
        <v>0.41</v>
      </c>
      <c r="X80" s="201">
        <v>1.29</v>
      </c>
      <c r="Y80" s="201">
        <v>0</v>
      </c>
      <c r="Z80" s="201">
        <v>1.22</v>
      </c>
      <c r="AA80" s="201">
        <v>0.79</v>
      </c>
      <c r="AB80" s="201">
        <v>0</v>
      </c>
      <c r="AC80" s="201">
        <v>9.1</v>
      </c>
      <c r="AD80" s="201">
        <v>11.37</v>
      </c>
      <c r="AE80" s="201">
        <v>0</v>
      </c>
      <c r="AF80" s="201">
        <v>0</v>
      </c>
      <c r="AG80" s="201">
        <v>43.39</v>
      </c>
      <c r="AH80" s="201">
        <v>0</v>
      </c>
      <c r="AI80" s="201">
        <v>4.82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222.75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10.86</v>
      </c>
      <c r="E81" s="201">
        <v>0</v>
      </c>
      <c r="F81" s="201">
        <v>0</v>
      </c>
      <c r="G81" s="201">
        <v>17.760000000000002</v>
      </c>
      <c r="H81" s="201">
        <v>0</v>
      </c>
      <c r="I81" s="201">
        <v>0</v>
      </c>
      <c r="J81" s="201">
        <v>22.83</v>
      </c>
      <c r="K81" s="201">
        <v>76.39</v>
      </c>
      <c r="L81" s="201">
        <v>2.25</v>
      </c>
      <c r="M81" s="201">
        <v>0</v>
      </c>
      <c r="N81" s="201">
        <v>1.05</v>
      </c>
      <c r="O81" s="201">
        <v>1.74</v>
      </c>
      <c r="P81" s="201">
        <v>5.44</v>
      </c>
      <c r="Q81" s="201">
        <v>0.1</v>
      </c>
      <c r="R81" s="201">
        <v>0.37</v>
      </c>
      <c r="S81" s="201">
        <v>0.23</v>
      </c>
      <c r="T81" s="201">
        <v>0</v>
      </c>
      <c r="U81" s="201">
        <v>11.42</v>
      </c>
      <c r="V81" s="201">
        <v>0.08</v>
      </c>
      <c r="W81" s="201">
        <v>0.41</v>
      </c>
      <c r="X81" s="201">
        <v>1.29</v>
      </c>
      <c r="Y81" s="201">
        <v>0</v>
      </c>
      <c r="Z81" s="201">
        <v>1.22</v>
      </c>
      <c r="AA81" s="201">
        <v>0.79</v>
      </c>
      <c r="AB81" s="201">
        <v>0</v>
      </c>
      <c r="AC81" s="201">
        <v>9.1</v>
      </c>
      <c r="AD81" s="201">
        <v>11.37</v>
      </c>
      <c r="AE81" s="201">
        <v>0</v>
      </c>
      <c r="AF81" s="201">
        <v>0</v>
      </c>
      <c r="AG81" s="201">
        <v>43.39</v>
      </c>
      <c r="AH81" s="201">
        <v>0</v>
      </c>
      <c r="AI81" s="201">
        <v>4.82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222.75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10.86</v>
      </c>
      <c r="E82" s="201">
        <v>0</v>
      </c>
      <c r="F82" s="201">
        <v>0</v>
      </c>
      <c r="G82" s="201">
        <v>17.760000000000002</v>
      </c>
      <c r="H82" s="201">
        <v>0</v>
      </c>
      <c r="I82" s="201">
        <v>0</v>
      </c>
      <c r="J82" s="201">
        <v>22.83</v>
      </c>
      <c r="K82" s="201">
        <v>76.39</v>
      </c>
      <c r="L82" s="201">
        <v>30.47</v>
      </c>
      <c r="M82" s="201">
        <v>0</v>
      </c>
      <c r="N82" s="201">
        <v>1.05</v>
      </c>
      <c r="O82" s="201">
        <v>1.74</v>
      </c>
      <c r="P82" s="201">
        <v>5.44</v>
      </c>
      <c r="Q82" s="201">
        <v>0.1</v>
      </c>
      <c r="R82" s="201">
        <v>0.37</v>
      </c>
      <c r="S82" s="201">
        <v>0.23</v>
      </c>
      <c r="T82" s="201">
        <v>0</v>
      </c>
      <c r="U82" s="201">
        <v>11.42</v>
      </c>
      <c r="V82" s="201">
        <v>0.08</v>
      </c>
      <c r="W82" s="201">
        <v>0.41</v>
      </c>
      <c r="X82" s="201">
        <v>1.29</v>
      </c>
      <c r="Y82" s="201">
        <v>0</v>
      </c>
      <c r="Z82" s="201">
        <v>1.22</v>
      </c>
      <c r="AA82" s="201">
        <v>0.79</v>
      </c>
      <c r="AB82" s="201">
        <v>0</v>
      </c>
      <c r="AC82" s="201">
        <v>9.1</v>
      </c>
      <c r="AD82" s="201">
        <v>11.37</v>
      </c>
      <c r="AE82" s="201">
        <v>0</v>
      </c>
      <c r="AF82" s="201">
        <v>0</v>
      </c>
      <c r="AG82" s="201">
        <v>43.39</v>
      </c>
      <c r="AH82" s="201">
        <v>0</v>
      </c>
      <c r="AI82" s="201">
        <v>4.82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222.75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10.86</v>
      </c>
      <c r="E83" s="201">
        <v>0</v>
      </c>
      <c r="F83" s="201">
        <v>0</v>
      </c>
      <c r="G83" s="201">
        <v>17.760000000000002</v>
      </c>
      <c r="H83" s="201">
        <v>0</v>
      </c>
      <c r="I83" s="201">
        <v>0</v>
      </c>
      <c r="J83" s="201">
        <v>22.83</v>
      </c>
      <c r="K83" s="201">
        <v>76.39</v>
      </c>
      <c r="L83" s="201">
        <v>30.47</v>
      </c>
      <c r="M83" s="201">
        <v>0</v>
      </c>
      <c r="N83" s="201">
        <v>1.05</v>
      </c>
      <c r="O83" s="201">
        <v>1.74</v>
      </c>
      <c r="P83" s="201">
        <v>5.44</v>
      </c>
      <c r="Q83" s="201">
        <v>0.1</v>
      </c>
      <c r="R83" s="201">
        <v>0.37</v>
      </c>
      <c r="S83" s="201">
        <v>0.23</v>
      </c>
      <c r="T83" s="201">
        <v>0</v>
      </c>
      <c r="U83" s="201">
        <v>11.42</v>
      </c>
      <c r="V83" s="201">
        <v>0.08</v>
      </c>
      <c r="W83" s="201">
        <v>0.41</v>
      </c>
      <c r="X83" s="201">
        <v>1.29</v>
      </c>
      <c r="Y83" s="201">
        <v>0</v>
      </c>
      <c r="Z83" s="201">
        <v>1.22</v>
      </c>
      <c r="AA83" s="201">
        <v>0.79</v>
      </c>
      <c r="AB83" s="201">
        <v>0</v>
      </c>
      <c r="AC83" s="201">
        <v>9.1</v>
      </c>
      <c r="AD83" s="201">
        <v>11.37</v>
      </c>
      <c r="AE83" s="201">
        <v>0</v>
      </c>
      <c r="AF83" s="201">
        <v>0</v>
      </c>
      <c r="AG83" s="201">
        <v>43.39</v>
      </c>
      <c r="AH83" s="201">
        <v>0</v>
      </c>
      <c r="AI83" s="201">
        <v>4.82</v>
      </c>
      <c r="AJ83" s="201">
        <v>0</v>
      </c>
      <c r="AK83" s="201">
        <v>12.6</v>
      </c>
      <c r="AL83" s="201">
        <v>0</v>
      </c>
      <c r="AM83" s="201">
        <v>0</v>
      </c>
      <c r="AN83" s="201">
        <v>0</v>
      </c>
      <c r="AO83" s="201">
        <v>227.25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10.86</v>
      </c>
      <c r="E84" s="201">
        <v>0</v>
      </c>
      <c r="F84" s="201">
        <v>0</v>
      </c>
      <c r="G84" s="201">
        <v>17.760000000000002</v>
      </c>
      <c r="H84" s="201">
        <v>0</v>
      </c>
      <c r="I84" s="201">
        <v>0</v>
      </c>
      <c r="J84" s="201">
        <v>22.83</v>
      </c>
      <c r="K84" s="201">
        <v>76.39</v>
      </c>
      <c r="L84" s="201">
        <v>30.47</v>
      </c>
      <c r="M84" s="201">
        <v>0</v>
      </c>
      <c r="N84" s="201">
        <v>1.05</v>
      </c>
      <c r="O84" s="201">
        <v>1.74</v>
      </c>
      <c r="P84" s="201">
        <v>5.44</v>
      </c>
      <c r="Q84" s="201">
        <v>0.98</v>
      </c>
      <c r="R84" s="201">
        <v>0.37</v>
      </c>
      <c r="S84" s="201">
        <v>0.23</v>
      </c>
      <c r="T84" s="201">
        <v>0</v>
      </c>
      <c r="U84" s="201">
        <v>11.42</v>
      </c>
      <c r="V84" s="201">
        <v>0.08</v>
      </c>
      <c r="W84" s="201">
        <v>0.41</v>
      </c>
      <c r="X84" s="201">
        <v>1.29</v>
      </c>
      <c r="Y84" s="201">
        <v>0</v>
      </c>
      <c r="Z84" s="201">
        <v>1.22</v>
      </c>
      <c r="AA84" s="201">
        <v>0.79</v>
      </c>
      <c r="AB84" s="201">
        <v>0</v>
      </c>
      <c r="AC84" s="201">
        <v>9.1</v>
      </c>
      <c r="AD84" s="201">
        <v>11.37</v>
      </c>
      <c r="AE84" s="201">
        <v>0</v>
      </c>
      <c r="AF84" s="201">
        <v>0</v>
      </c>
      <c r="AG84" s="201">
        <v>43.39</v>
      </c>
      <c r="AH84" s="201">
        <v>0</v>
      </c>
      <c r="AI84" s="201">
        <v>4.82</v>
      </c>
      <c r="AJ84" s="201">
        <v>0</v>
      </c>
      <c r="AK84" s="201">
        <v>10.86</v>
      </c>
      <c r="AL84" s="201">
        <v>0</v>
      </c>
      <c r="AM84" s="201">
        <v>0</v>
      </c>
      <c r="AN84" s="201">
        <v>0</v>
      </c>
      <c r="AO84" s="201">
        <v>227.25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10.86</v>
      </c>
      <c r="E85" s="201">
        <v>0</v>
      </c>
      <c r="F85" s="201">
        <v>0</v>
      </c>
      <c r="G85" s="201">
        <v>17.760000000000002</v>
      </c>
      <c r="H85" s="201">
        <v>0</v>
      </c>
      <c r="I85" s="201">
        <v>0</v>
      </c>
      <c r="J85" s="201">
        <v>22.83</v>
      </c>
      <c r="K85" s="201">
        <v>76.39</v>
      </c>
      <c r="L85" s="201">
        <v>30.47</v>
      </c>
      <c r="M85" s="201">
        <v>0</v>
      </c>
      <c r="N85" s="201">
        <v>1.05</v>
      </c>
      <c r="O85" s="201">
        <v>1.74</v>
      </c>
      <c r="P85" s="201">
        <v>5.44</v>
      </c>
      <c r="Q85" s="201">
        <v>0.98</v>
      </c>
      <c r="R85" s="201">
        <v>0.37</v>
      </c>
      <c r="S85" s="201">
        <v>0.23</v>
      </c>
      <c r="T85" s="201">
        <v>0</v>
      </c>
      <c r="U85" s="201">
        <v>11.42</v>
      </c>
      <c r="V85" s="201">
        <v>0.08</v>
      </c>
      <c r="W85" s="201">
        <v>0.41</v>
      </c>
      <c r="X85" s="201">
        <v>1.29</v>
      </c>
      <c r="Y85" s="201">
        <v>0</v>
      </c>
      <c r="Z85" s="201">
        <v>1.22</v>
      </c>
      <c r="AA85" s="201">
        <v>0.79</v>
      </c>
      <c r="AB85" s="201">
        <v>0</v>
      </c>
      <c r="AC85" s="201">
        <v>9.1</v>
      </c>
      <c r="AD85" s="201">
        <v>11.37</v>
      </c>
      <c r="AE85" s="201">
        <v>0</v>
      </c>
      <c r="AF85" s="201">
        <v>0</v>
      </c>
      <c r="AG85" s="201">
        <v>43.39</v>
      </c>
      <c r="AH85" s="201">
        <v>0</v>
      </c>
      <c r="AI85" s="201">
        <v>4.82</v>
      </c>
      <c r="AJ85" s="201">
        <v>0</v>
      </c>
      <c r="AK85" s="201">
        <v>10.86</v>
      </c>
      <c r="AL85" s="201">
        <v>0</v>
      </c>
      <c r="AM85" s="201">
        <v>0</v>
      </c>
      <c r="AN85" s="201">
        <v>0</v>
      </c>
      <c r="AO85" s="201">
        <v>227.25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10.86</v>
      </c>
      <c r="E86" s="201">
        <v>0</v>
      </c>
      <c r="F86" s="201">
        <v>0</v>
      </c>
      <c r="G86" s="201">
        <v>17.760000000000002</v>
      </c>
      <c r="H86" s="201">
        <v>0</v>
      </c>
      <c r="I86" s="201">
        <v>0</v>
      </c>
      <c r="J86" s="201">
        <v>22.83</v>
      </c>
      <c r="K86" s="201">
        <v>76.39</v>
      </c>
      <c r="L86" s="201">
        <v>24.35</v>
      </c>
      <c r="M86" s="201">
        <v>0</v>
      </c>
      <c r="N86" s="201">
        <v>1.05</v>
      </c>
      <c r="O86" s="201">
        <v>1.74</v>
      </c>
      <c r="P86" s="201">
        <v>5.44</v>
      </c>
      <c r="Q86" s="201">
        <v>0.98</v>
      </c>
      <c r="R86" s="201">
        <v>0.37</v>
      </c>
      <c r="S86" s="201">
        <v>0.23</v>
      </c>
      <c r="T86" s="201">
        <v>0</v>
      </c>
      <c r="U86" s="201">
        <v>11.42</v>
      </c>
      <c r="V86" s="201">
        <v>0.08</v>
      </c>
      <c r="W86" s="201">
        <v>0.41</v>
      </c>
      <c r="X86" s="201">
        <v>1.29</v>
      </c>
      <c r="Y86" s="201">
        <v>0</v>
      </c>
      <c r="Z86" s="201">
        <v>1.22</v>
      </c>
      <c r="AA86" s="201">
        <v>0.79</v>
      </c>
      <c r="AB86" s="201">
        <v>0</v>
      </c>
      <c r="AC86" s="201">
        <v>9.1</v>
      </c>
      <c r="AD86" s="201">
        <v>11.37</v>
      </c>
      <c r="AE86" s="201">
        <v>0</v>
      </c>
      <c r="AF86" s="201">
        <v>0</v>
      </c>
      <c r="AG86" s="201">
        <v>43.39</v>
      </c>
      <c r="AH86" s="201">
        <v>0</v>
      </c>
      <c r="AI86" s="201">
        <v>4.82</v>
      </c>
      <c r="AJ86" s="201">
        <v>0</v>
      </c>
      <c r="AK86" s="201">
        <v>10.86</v>
      </c>
      <c r="AL86" s="201">
        <v>0</v>
      </c>
      <c r="AM86" s="201">
        <v>0</v>
      </c>
      <c r="AN86" s="201">
        <v>0</v>
      </c>
      <c r="AO86" s="201">
        <v>227.25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10.86</v>
      </c>
      <c r="E87" s="201">
        <v>0</v>
      </c>
      <c r="F87" s="201">
        <v>0</v>
      </c>
      <c r="G87" s="201">
        <v>17.760000000000002</v>
      </c>
      <c r="H87" s="201">
        <v>0</v>
      </c>
      <c r="I87" s="201">
        <v>0</v>
      </c>
      <c r="J87" s="201">
        <v>22.83</v>
      </c>
      <c r="K87" s="201">
        <v>76.39</v>
      </c>
      <c r="L87" s="201">
        <v>23.72</v>
      </c>
      <c r="M87" s="201">
        <v>0</v>
      </c>
      <c r="N87" s="201">
        <v>1.05</v>
      </c>
      <c r="O87" s="201">
        <v>1.74</v>
      </c>
      <c r="P87" s="201">
        <v>5.44</v>
      </c>
      <c r="Q87" s="201">
        <v>0.09</v>
      </c>
      <c r="R87" s="201">
        <v>0.37</v>
      </c>
      <c r="S87" s="201">
        <v>0.23</v>
      </c>
      <c r="T87" s="201">
        <v>0</v>
      </c>
      <c r="U87" s="201">
        <v>11.42</v>
      </c>
      <c r="V87" s="201">
        <v>0.08</v>
      </c>
      <c r="W87" s="201">
        <v>0.41</v>
      </c>
      <c r="X87" s="201">
        <v>1.29</v>
      </c>
      <c r="Y87" s="201">
        <v>0</v>
      </c>
      <c r="Z87" s="201">
        <v>1.22</v>
      </c>
      <c r="AA87" s="201">
        <v>0.79</v>
      </c>
      <c r="AB87" s="201">
        <v>0</v>
      </c>
      <c r="AC87" s="201">
        <v>9.1</v>
      </c>
      <c r="AD87" s="201">
        <v>11.37</v>
      </c>
      <c r="AE87" s="201">
        <v>0</v>
      </c>
      <c r="AF87" s="201">
        <v>0</v>
      </c>
      <c r="AG87" s="201">
        <v>43.39</v>
      </c>
      <c r="AH87" s="201">
        <v>0</v>
      </c>
      <c r="AI87" s="201">
        <v>4.82</v>
      </c>
      <c r="AJ87" s="201">
        <v>0</v>
      </c>
      <c r="AK87" s="201">
        <v>10.86</v>
      </c>
      <c r="AL87" s="201">
        <v>0</v>
      </c>
      <c r="AM87" s="201">
        <v>0</v>
      </c>
      <c r="AN87" s="201">
        <v>0</v>
      </c>
      <c r="AO87" s="201">
        <v>227.25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10.86</v>
      </c>
      <c r="E88" s="201">
        <v>0</v>
      </c>
      <c r="F88" s="201">
        <v>0</v>
      </c>
      <c r="G88" s="201">
        <v>17.760000000000002</v>
      </c>
      <c r="H88" s="201">
        <v>0</v>
      </c>
      <c r="I88" s="201">
        <v>0</v>
      </c>
      <c r="J88" s="201">
        <v>22.83</v>
      </c>
      <c r="K88" s="201">
        <v>76.39</v>
      </c>
      <c r="L88" s="201">
        <v>18.86</v>
      </c>
      <c r="M88" s="201">
        <v>0</v>
      </c>
      <c r="N88" s="201">
        <v>1.05</v>
      </c>
      <c r="O88" s="201">
        <v>1.74</v>
      </c>
      <c r="P88" s="201">
        <v>5.44</v>
      </c>
      <c r="Q88" s="201">
        <v>0.1</v>
      </c>
      <c r="R88" s="201">
        <v>0.37</v>
      </c>
      <c r="S88" s="201">
        <v>0.23</v>
      </c>
      <c r="T88" s="201">
        <v>0</v>
      </c>
      <c r="U88" s="201">
        <v>11.42</v>
      </c>
      <c r="V88" s="201">
        <v>0.08</v>
      </c>
      <c r="W88" s="201">
        <v>0.41</v>
      </c>
      <c r="X88" s="201">
        <v>1.29</v>
      </c>
      <c r="Y88" s="201">
        <v>0</v>
      </c>
      <c r="Z88" s="201">
        <v>1.22</v>
      </c>
      <c r="AA88" s="201">
        <v>0.79</v>
      </c>
      <c r="AB88" s="201">
        <v>0</v>
      </c>
      <c r="AC88" s="201">
        <v>9.1</v>
      </c>
      <c r="AD88" s="201">
        <v>11.37</v>
      </c>
      <c r="AE88" s="201">
        <v>0</v>
      </c>
      <c r="AF88" s="201">
        <v>0</v>
      </c>
      <c r="AG88" s="201">
        <v>43.39</v>
      </c>
      <c r="AH88" s="201">
        <v>0</v>
      </c>
      <c r="AI88" s="201">
        <v>4.82</v>
      </c>
      <c r="AJ88" s="201">
        <v>0</v>
      </c>
      <c r="AK88" s="201">
        <v>10.86</v>
      </c>
      <c r="AL88" s="201">
        <v>0</v>
      </c>
      <c r="AM88" s="201">
        <v>0</v>
      </c>
      <c r="AN88" s="201">
        <v>0</v>
      </c>
      <c r="AO88" s="201">
        <v>227.25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10.86</v>
      </c>
      <c r="E89" s="201">
        <v>0</v>
      </c>
      <c r="F89" s="201">
        <v>0</v>
      </c>
      <c r="G89" s="201">
        <v>17.760000000000002</v>
      </c>
      <c r="H89" s="201">
        <v>0</v>
      </c>
      <c r="I89" s="201">
        <v>0</v>
      </c>
      <c r="J89" s="201">
        <v>22.83</v>
      </c>
      <c r="K89" s="201">
        <v>76.39</v>
      </c>
      <c r="L89" s="201">
        <v>8.1199999999999992</v>
      </c>
      <c r="M89" s="201">
        <v>0</v>
      </c>
      <c r="N89" s="201">
        <v>1.05</v>
      </c>
      <c r="O89" s="201">
        <v>1.74</v>
      </c>
      <c r="P89" s="201">
        <v>5.44</v>
      </c>
      <c r="Q89" s="201">
        <v>0.1</v>
      </c>
      <c r="R89" s="201">
        <v>0.37</v>
      </c>
      <c r="S89" s="201">
        <v>0.23</v>
      </c>
      <c r="T89" s="201">
        <v>0</v>
      </c>
      <c r="U89" s="201">
        <v>11.42</v>
      </c>
      <c r="V89" s="201">
        <v>0.08</v>
      </c>
      <c r="W89" s="201">
        <v>0.41</v>
      </c>
      <c r="X89" s="201">
        <v>1.29</v>
      </c>
      <c r="Y89" s="201">
        <v>0</v>
      </c>
      <c r="Z89" s="201">
        <v>1.22</v>
      </c>
      <c r="AA89" s="201">
        <v>0.79</v>
      </c>
      <c r="AB89" s="201">
        <v>0</v>
      </c>
      <c r="AC89" s="201">
        <v>9.1</v>
      </c>
      <c r="AD89" s="201">
        <v>11.37</v>
      </c>
      <c r="AE89" s="201">
        <v>0</v>
      </c>
      <c r="AF89" s="201">
        <v>0</v>
      </c>
      <c r="AG89" s="201">
        <v>43.39</v>
      </c>
      <c r="AH89" s="201">
        <v>0</v>
      </c>
      <c r="AI89" s="201">
        <v>4.82</v>
      </c>
      <c r="AJ89" s="201">
        <v>0</v>
      </c>
      <c r="AK89" s="201">
        <v>9.67</v>
      </c>
      <c r="AL89" s="201">
        <v>0</v>
      </c>
      <c r="AM89" s="201">
        <v>0</v>
      </c>
      <c r="AN89" s="201">
        <v>0</v>
      </c>
      <c r="AO89" s="201">
        <v>227.25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10.86</v>
      </c>
      <c r="E90" s="201">
        <v>0</v>
      </c>
      <c r="F90" s="201">
        <v>0</v>
      </c>
      <c r="G90" s="201">
        <v>17.760000000000002</v>
      </c>
      <c r="H90" s="201">
        <v>0</v>
      </c>
      <c r="I90" s="201">
        <v>0</v>
      </c>
      <c r="J90" s="201">
        <v>22.83</v>
      </c>
      <c r="K90" s="201">
        <v>76.39</v>
      </c>
      <c r="L90" s="201">
        <v>8.1199999999999992</v>
      </c>
      <c r="M90" s="201">
        <v>0</v>
      </c>
      <c r="N90" s="201">
        <v>1.05</v>
      </c>
      <c r="O90" s="201">
        <v>1.74</v>
      </c>
      <c r="P90" s="201">
        <v>5.44</v>
      </c>
      <c r="Q90" s="201">
        <v>0.97</v>
      </c>
      <c r="R90" s="201">
        <v>0.37</v>
      </c>
      <c r="S90" s="201">
        <v>0.23</v>
      </c>
      <c r="T90" s="201">
        <v>0</v>
      </c>
      <c r="U90" s="201">
        <v>11.42</v>
      </c>
      <c r="V90" s="201">
        <v>0.08</v>
      </c>
      <c r="W90" s="201">
        <v>0.41</v>
      </c>
      <c r="X90" s="201">
        <v>1.29</v>
      </c>
      <c r="Y90" s="201">
        <v>0</v>
      </c>
      <c r="Z90" s="201">
        <v>1.22</v>
      </c>
      <c r="AA90" s="201">
        <v>0.79</v>
      </c>
      <c r="AB90" s="201">
        <v>0</v>
      </c>
      <c r="AC90" s="201">
        <v>9.1</v>
      </c>
      <c r="AD90" s="201">
        <v>11.37</v>
      </c>
      <c r="AE90" s="201">
        <v>0</v>
      </c>
      <c r="AF90" s="201">
        <v>0</v>
      </c>
      <c r="AG90" s="201">
        <v>43.39</v>
      </c>
      <c r="AH90" s="201">
        <v>0</v>
      </c>
      <c r="AI90" s="201">
        <v>4.82</v>
      </c>
      <c r="AJ90" s="201">
        <v>0</v>
      </c>
      <c r="AK90" s="201">
        <v>9.67</v>
      </c>
      <c r="AL90" s="201">
        <v>0</v>
      </c>
      <c r="AM90" s="201">
        <v>0</v>
      </c>
      <c r="AN90" s="201">
        <v>0</v>
      </c>
      <c r="AO90" s="201">
        <v>227.25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10.86</v>
      </c>
      <c r="E91" s="201">
        <v>0</v>
      </c>
      <c r="F91" s="201">
        <v>0</v>
      </c>
      <c r="G91" s="201">
        <v>17.760000000000002</v>
      </c>
      <c r="H91" s="201">
        <v>0</v>
      </c>
      <c r="I91" s="201">
        <v>0</v>
      </c>
      <c r="J91" s="201">
        <v>22.83</v>
      </c>
      <c r="K91" s="201">
        <v>71.08</v>
      </c>
      <c r="L91" s="201">
        <v>1.5</v>
      </c>
      <c r="M91" s="201">
        <v>0</v>
      </c>
      <c r="N91" s="201">
        <v>1.05</v>
      </c>
      <c r="O91" s="201">
        <v>1.74</v>
      </c>
      <c r="P91" s="201">
        <v>2.14</v>
      </c>
      <c r="Q91" s="201">
        <v>0.98</v>
      </c>
      <c r="R91" s="201">
        <v>0.73</v>
      </c>
      <c r="S91" s="201">
        <v>0.37</v>
      </c>
      <c r="T91" s="201">
        <v>0</v>
      </c>
      <c r="U91" s="201">
        <v>11.42</v>
      </c>
      <c r="V91" s="201">
        <v>0.08</v>
      </c>
      <c r="W91" s="201">
        <v>0.41</v>
      </c>
      <c r="X91" s="201">
        <v>1.29</v>
      </c>
      <c r="Y91" s="201">
        <v>0</v>
      </c>
      <c r="Z91" s="201">
        <v>1.22</v>
      </c>
      <c r="AA91" s="201">
        <v>0.79</v>
      </c>
      <c r="AB91" s="201">
        <v>0</v>
      </c>
      <c r="AC91" s="201">
        <v>9.1</v>
      </c>
      <c r="AD91" s="201">
        <v>11.37</v>
      </c>
      <c r="AE91" s="201">
        <v>0</v>
      </c>
      <c r="AF91" s="201">
        <v>0</v>
      </c>
      <c r="AG91" s="201">
        <v>43.39</v>
      </c>
      <c r="AH91" s="201">
        <v>0</v>
      </c>
      <c r="AI91" s="201">
        <v>4.82</v>
      </c>
      <c r="AJ91" s="201">
        <v>0</v>
      </c>
      <c r="AK91" s="201">
        <v>9.67</v>
      </c>
      <c r="AL91" s="201">
        <v>0</v>
      </c>
      <c r="AM91" s="201">
        <v>0</v>
      </c>
      <c r="AN91" s="201">
        <v>0</v>
      </c>
      <c r="AO91" s="201">
        <v>227.25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10.86</v>
      </c>
      <c r="E92" s="201">
        <v>0</v>
      </c>
      <c r="F92" s="201">
        <v>0</v>
      </c>
      <c r="G92" s="201">
        <v>17.760000000000002</v>
      </c>
      <c r="H92" s="201">
        <v>0</v>
      </c>
      <c r="I92" s="201">
        <v>0</v>
      </c>
      <c r="J92" s="201">
        <v>22.83</v>
      </c>
      <c r="K92" s="201">
        <v>76.38</v>
      </c>
      <c r="L92" s="201">
        <v>1.5</v>
      </c>
      <c r="M92" s="201">
        <v>0</v>
      </c>
      <c r="N92" s="201">
        <v>1.05</v>
      </c>
      <c r="O92" s="201">
        <v>1.74</v>
      </c>
      <c r="P92" s="201">
        <v>2.14</v>
      </c>
      <c r="Q92" s="201">
        <v>0.98</v>
      </c>
      <c r="R92" s="201">
        <v>0.37</v>
      </c>
      <c r="S92" s="201">
        <v>0.23</v>
      </c>
      <c r="T92" s="201">
        <v>0</v>
      </c>
      <c r="U92" s="201">
        <v>11.42</v>
      </c>
      <c r="V92" s="201">
        <v>0.08</v>
      </c>
      <c r="W92" s="201">
        <v>0.41</v>
      </c>
      <c r="X92" s="201">
        <v>1.29</v>
      </c>
      <c r="Y92" s="201">
        <v>0</v>
      </c>
      <c r="Z92" s="201">
        <v>1.22</v>
      </c>
      <c r="AA92" s="201">
        <v>0.79</v>
      </c>
      <c r="AB92" s="201">
        <v>0</v>
      </c>
      <c r="AC92" s="201">
        <v>9.1</v>
      </c>
      <c r="AD92" s="201">
        <v>11.37</v>
      </c>
      <c r="AE92" s="201">
        <v>0</v>
      </c>
      <c r="AF92" s="201">
        <v>0</v>
      </c>
      <c r="AG92" s="201">
        <v>43.39</v>
      </c>
      <c r="AH92" s="201">
        <v>0</v>
      </c>
      <c r="AI92" s="201">
        <v>4.82</v>
      </c>
      <c r="AJ92" s="201">
        <v>0</v>
      </c>
      <c r="AK92" s="201">
        <v>9.67</v>
      </c>
      <c r="AL92" s="201">
        <v>0</v>
      </c>
      <c r="AM92" s="201">
        <v>0</v>
      </c>
      <c r="AN92" s="201">
        <v>0</v>
      </c>
      <c r="AO92" s="201">
        <v>227.25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10.86</v>
      </c>
      <c r="E93" s="201">
        <v>0</v>
      </c>
      <c r="F93" s="201">
        <v>0</v>
      </c>
      <c r="G93" s="201">
        <v>17.760000000000002</v>
      </c>
      <c r="H93" s="201">
        <v>0</v>
      </c>
      <c r="I93" s="201">
        <v>0</v>
      </c>
      <c r="J93" s="201">
        <v>22.83</v>
      </c>
      <c r="K93" s="201">
        <v>76.38</v>
      </c>
      <c r="L93" s="201">
        <v>1.5</v>
      </c>
      <c r="M93" s="201">
        <v>0</v>
      </c>
      <c r="N93" s="201">
        <v>1.05</v>
      </c>
      <c r="O93" s="201">
        <v>1.74</v>
      </c>
      <c r="P93" s="201">
        <v>2.14</v>
      </c>
      <c r="Q93" s="201">
        <v>0.98</v>
      </c>
      <c r="R93" s="201">
        <v>4.92</v>
      </c>
      <c r="S93" s="201">
        <v>2.81</v>
      </c>
      <c r="T93" s="201">
        <v>0</v>
      </c>
      <c r="U93" s="201">
        <v>11.42</v>
      </c>
      <c r="V93" s="201">
        <v>0.08</v>
      </c>
      <c r="W93" s="201">
        <v>0.41</v>
      </c>
      <c r="X93" s="201">
        <v>1.29</v>
      </c>
      <c r="Y93" s="201">
        <v>0</v>
      </c>
      <c r="Z93" s="201">
        <v>2.1</v>
      </c>
      <c r="AA93" s="201">
        <v>1.36</v>
      </c>
      <c r="AB93" s="201">
        <v>0</v>
      </c>
      <c r="AC93" s="201">
        <v>9.1</v>
      </c>
      <c r="AD93" s="201">
        <v>11.37</v>
      </c>
      <c r="AE93" s="201">
        <v>0</v>
      </c>
      <c r="AF93" s="201">
        <v>0</v>
      </c>
      <c r="AG93" s="201">
        <v>43.39</v>
      </c>
      <c r="AH93" s="201">
        <v>0</v>
      </c>
      <c r="AI93" s="201">
        <v>4.82</v>
      </c>
      <c r="AJ93" s="201">
        <v>0</v>
      </c>
      <c r="AK93" s="201">
        <v>9.67</v>
      </c>
      <c r="AL93" s="201">
        <v>0</v>
      </c>
      <c r="AM93" s="201">
        <v>0</v>
      </c>
      <c r="AN93" s="201">
        <v>0</v>
      </c>
      <c r="AO93" s="201">
        <v>227.25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10.86</v>
      </c>
      <c r="E94" s="201">
        <v>0</v>
      </c>
      <c r="F94" s="201">
        <v>0</v>
      </c>
      <c r="G94" s="201">
        <v>17.760000000000002</v>
      </c>
      <c r="H94" s="201">
        <v>0</v>
      </c>
      <c r="I94" s="201">
        <v>0</v>
      </c>
      <c r="J94" s="201">
        <v>22.83</v>
      </c>
      <c r="K94" s="201">
        <v>76.72</v>
      </c>
      <c r="L94" s="201">
        <v>1.5</v>
      </c>
      <c r="M94" s="201">
        <v>0</v>
      </c>
      <c r="N94" s="201">
        <v>1.05</v>
      </c>
      <c r="O94" s="201">
        <v>1.74</v>
      </c>
      <c r="P94" s="201">
        <v>2.14</v>
      </c>
      <c r="Q94" s="201">
        <v>0.98</v>
      </c>
      <c r="R94" s="201">
        <v>4.9800000000000004</v>
      </c>
      <c r="S94" s="201">
        <v>2.84</v>
      </c>
      <c r="T94" s="201">
        <v>0</v>
      </c>
      <c r="U94" s="201">
        <v>11.42</v>
      </c>
      <c r="V94" s="201">
        <v>0.08</v>
      </c>
      <c r="W94" s="201">
        <v>0.41</v>
      </c>
      <c r="X94" s="201">
        <v>1.29</v>
      </c>
      <c r="Y94" s="201">
        <v>0</v>
      </c>
      <c r="Z94" s="201">
        <v>2.1</v>
      </c>
      <c r="AA94" s="201">
        <v>1.36</v>
      </c>
      <c r="AB94" s="201">
        <v>0</v>
      </c>
      <c r="AC94" s="201">
        <v>9.1</v>
      </c>
      <c r="AD94" s="201">
        <v>11.37</v>
      </c>
      <c r="AE94" s="201">
        <v>0</v>
      </c>
      <c r="AF94" s="201">
        <v>0</v>
      </c>
      <c r="AG94" s="201">
        <v>43.39</v>
      </c>
      <c r="AH94" s="201">
        <v>0</v>
      </c>
      <c r="AI94" s="201">
        <v>4.82</v>
      </c>
      <c r="AJ94" s="201">
        <v>0</v>
      </c>
      <c r="AK94" s="201">
        <v>9.67</v>
      </c>
      <c r="AL94" s="201">
        <v>0</v>
      </c>
      <c r="AM94" s="201">
        <v>0</v>
      </c>
      <c r="AN94" s="201">
        <v>0</v>
      </c>
      <c r="AO94" s="201">
        <v>227.25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10.86</v>
      </c>
      <c r="E95" s="201">
        <v>0</v>
      </c>
      <c r="F95" s="201">
        <v>0</v>
      </c>
      <c r="G95" s="201">
        <v>17.760000000000002</v>
      </c>
      <c r="H95" s="201">
        <v>0</v>
      </c>
      <c r="I95" s="201">
        <v>0</v>
      </c>
      <c r="J95" s="201">
        <v>22.83</v>
      </c>
      <c r="K95" s="201">
        <v>76.38</v>
      </c>
      <c r="L95" s="201">
        <v>8.73</v>
      </c>
      <c r="M95" s="201">
        <v>0</v>
      </c>
      <c r="N95" s="201">
        <v>1.05</v>
      </c>
      <c r="O95" s="201">
        <v>1.74</v>
      </c>
      <c r="P95" s="201">
        <v>2.14</v>
      </c>
      <c r="Q95" s="201">
        <v>0.98</v>
      </c>
      <c r="R95" s="201">
        <v>4.9800000000000004</v>
      </c>
      <c r="S95" s="201">
        <v>2.84</v>
      </c>
      <c r="T95" s="201">
        <v>0</v>
      </c>
      <c r="U95" s="201">
        <v>11.42</v>
      </c>
      <c r="V95" s="201">
        <v>0.08</v>
      </c>
      <c r="W95" s="201">
        <v>0.41</v>
      </c>
      <c r="X95" s="201">
        <v>1.29</v>
      </c>
      <c r="Y95" s="201">
        <v>0</v>
      </c>
      <c r="Z95" s="201">
        <v>17.96</v>
      </c>
      <c r="AA95" s="201">
        <v>11.32</v>
      </c>
      <c r="AB95" s="201">
        <v>0</v>
      </c>
      <c r="AC95" s="201">
        <v>9.1</v>
      </c>
      <c r="AD95" s="201">
        <v>11.37</v>
      </c>
      <c r="AE95" s="201">
        <v>0</v>
      </c>
      <c r="AF95" s="201">
        <v>0</v>
      </c>
      <c r="AG95" s="201">
        <v>43.39</v>
      </c>
      <c r="AH95" s="201">
        <v>0</v>
      </c>
      <c r="AI95" s="201">
        <v>4.82</v>
      </c>
      <c r="AJ95" s="201">
        <v>0</v>
      </c>
      <c r="AK95" s="201">
        <v>9.67</v>
      </c>
      <c r="AL95" s="201">
        <v>0</v>
      </c>
      <c r="AM95" s="201">
        <v>0</v>
      </c>
      <c r="AN95" s="201">
        <v>0</v>
      </c>
      <c r="AO95" s="201">
        <v>227.25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10.86</v>
      </c>
      <c r="E96" s="201">
        <v>0</v>
      </c>
      <c r="F96" s="201">
        <v>0</v>
      </c>
      <c r="G96" s="201">
        <v>17.760000000000002</v>
      </c>
      <c r="H96" s="201">
        <v>0</v>
      </c>
      <c r="I96" s="201">
        <v>0</v>
      </c>
      <c r="J96" s="201">
        <v>22.83</v>
      </c>
      <c r="K96" s="201">
        <v>76.39</v>
      </c>
      <c r="L96" s="201">
        <v>8.73</v>
      </c>
      <c r="M96" s="201">
        <v>0</v>
      </c>
      <c r="N96" s="201">
        <v>1.05</v>
      </c>
      <c r="O96" s="201">
        <v>1.74</v>
      </c>
      <c r="P96" s="201">
        <v>2.14</v>
      </c>
      <c r="Q96" s="201">
        <v>0.98</v>
      </c>
      <c r="R96" s="201">
        <v>4.9800000000000004</v>
      </c>
      <c r="S96" s="201">
        <v>2.84</v>
      </c>
      <c r="T96" s="201">
        <v>0</v>
      </c>
      <c r="U96" s="201">
        <v>11.42</v>
      </c>
      <c r="V96" s="201">
        <v>0.08</v>
      </c>
      <c r="W96" s="201">
        <v>0.41</v>
      </c>
      <c r="X96" s="201">
        <v>1.29</v>
      </c>
      <c r="Y96" s="201">
        <v>0</v>
      </c>
      <c r="Z96" s="201">
        <v>17.96</v>
      </c>
      <c r="AA96" s="201">
        <v>11.32</v>
      </c>
      <c r="AB96" s="201">
        <v>0</v>
      </c>
      <c r="AC96" s="201">
        <v>9.1</v>
      </c>
      <c r="AD96" s="201">
        <v>11.37</v>
      </c>
      <c r="AE96" s="201">
        <v>0</v>
      </c>
      <c r="AF96" s="201">
        <v>0</v>
      </c>
      <c r="AG96" s="201">
        <v>43.39</v>
      </c>
      <c r="AH96" s="201">
        <v>0</v>
      </c>
      <c r="AI96" s="201">
        <v>4.82</v>
      </c>
      <c r="AJ96" s="201">
        <v>0</v>
      </c>
      <c r="AK96" s="201">
        <v>9.67</v>
      </c>
      <c r="AL96" s="201">
        <v>0</v>
      </c>
      <c r="AM96" s="201">
        <v>0</v>
      </c>
      <c r="AN96" s="201">
        <v>0</v>
      </c>
      <c r="AO96" s="201">
        <v>227.25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10.86</v>
      </c>
      <c r="E97" s="201">
        <v>0</v>
      </c>
      <c r="F97" s="201">
        <v>0</v>
      </c>
      <c r="G97" s="201">
        <v>17.760000000000002</v>
      </c>
      <c r="H97" s="201">
        <v>0</v>
      </c>
      <c r="I97" s="201">
        <v>0</v>
      </c>
      <c r="J97" s="201">
        <v>22.83</v>
      </c>
      <c r="K97" s="201">
        <v>76.38</v>
      </c>
      <c r="L97" s="201">
        <v>8.73</v>
      </c>
      <c r="M97" s="201">
        <v>0</v>
      </c>
      <c r="N97" s="201">
        <v>1.05</v>
      </c>
      <c r="O97" s="201">
        <v>1.74</v>
      </c>
      <c r="P97" s="201">
        <v>2.14</v>
      </c>
      <c r="Q97" s="201">
        <v>0.98</v>
      </c>
      <c r="R97" s="201">
        <v>4.9800000000000004</v>
      </c>
      <c r="S97" s="201">
        <v>2.84</v>
      </c>
      <c r="T97" s="201">
        <v>0</v>
      </c>
      <c r="U97" s="201">
        <v>11.42</v>
      </c>
      <c r="V97" s="201">
        <v>0.08</v>
      </c>
      <c r="W97" s="201">
        <v>0.41</v>
      </c>
      <c r="X97" s="201">
        <v>1.29</v>
      </c>
      <c r="Y97" s="201">
        <v>0</v>
      </c>
      <c r="Z97" s="201">
        <v>1.22</v>
      </c>
      <c r="AA97" s="201">
        <v>11.32</v>
      </c>
      <c r="AB97" s="201">
        <v>0</v>
      </c>
      <c r="AC97" s="201">
        <v>9.1</v>
      </c>
      <c r="AD97" s="201">
        <v>11.37</v>
      </c>
      <c r="AE97" s="201">
        <v>0</v>
      </c>
      <c r="AF97" s="201">
        <v>0</v>
      </c>
      <c r="AG97" s="201">
        <v>43.39</v>
      </c>
      <c r="AH97" s="201">
        <v>0</v>
      </c>
      <c r="AI97" s="201">
        <v>4.82</v>
      </c>
      <c r="AJ97" s="201">
        <v>0</v>
      </c>
      <c r="AK97" s="201">
        <v>9.67</v>
      </c>
      <c r="AL97" s="201">
        <v>0</v>
      </c>
      <c r="AM97" s="201">
        <v>0</v>
      </c>
      <c r="AN97" s="201">
        <v>0</v>
      </c>
      <c r="AO97" s="201">
        <v>227.25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10.86</v>
      </c>
      <c r="E98" s="201">
        <v>0</v>
      </c>
      <c r="F98" s="201">
        <v>0</v>
      </c>
      <c r="G98" s="201">
        <v>17.760000000000002</v>
      </c>
      <c r="H98" s="201">
        <v>0</v>
      </c>
      <c r="I98" s="201">
        <v>0</v>
      </c>
      <c r="J98" s="201">
        <v>22.83</v>
      </c>
      <c r="K98" s="201">
        <v>76.39</v>
      </c>
      <c r="L98" s="201">
        <v>8.73</v>
      </c>
      <c r="M98" s="201">
        <v>0</v>
      </c>
      <c r="N98" s="201">
        <v>1.05</v>
      </c>
      <c r="O98" s="201">
        <v>1.74</v>
      </c>
      <c r="P98" s="201">
        <v>2.14</v>
      </c>
      <c r="Q98" s="201">
        <v>0.98</v>
      </c>
      <c r="R98" s="201">
        <v>4.9800000000000004</v>
      </c>
      <c r="S98" s="201">
        <v>2.84</v>
      </c>
      <c r="T98" s="201">
        <v>0</v>
      </c>
      <c r="U98" s="201">
        <v>11.42</v>
      </c>
      <c r="V98" s="201">
        <v>0.08</v>
      </c>
      <c r="W98" s="201">
        <v>0.41</v>
      </c>
      <c r="X98" s="201">
        <v>1.29</v>
      </c>
      <c r="Y98" s="201">
        <v>0</v>
      </c>
      <c r="Z98" s="201">
        <v>1.22</v>
      </c>
      <c r="AA98" s="201">
        <v>11.32</v>
      </c>
      <c r="AB98" s="201">
        <v>0</v>
      </c>
      <c r="AC98" s="201">
        <v>9.1</v>
      </c>
      <c r="AD98" s="201">
        <v>11.37</v>
      </c>
      <c r="AE98" s="201">
        <v>0</v>
      </c>
      <c r="AF98" s="201">
        <v>0</v>
      </c>
      <c r="AG98" s="201">
        <v>43.39</v>
      </c>
      <c r="AH98" s="201">
        <v>0</v>
      </c>
      <c r="AI98" s="201">
        <v>4.82</v>
      </c>
      <c r="AJ98" s="201">
        <v>0</v>
      </c>
      <c r="AK98" s="201">
        <v>9.67</v>
      </c>
      <c r="AL98" s="201">
        <v>0</v>
      </c>
      <c r="AM98" s="201">
        <v>0</v>
      </c>
      <c r="AN98" s="201">
        <v>0</v>
      </c>
      <c r="AO98" s="201">
        <v>227.25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0.26144000000000017</v>
      </c>
      <c r="E99">
        <f t="shared" si="0"/>
        <v>0</v>
      </c>
      <c r="F99">
        <f t="shared" si="0"/>
        <v>0</v>
      </c>
      <c r="G99">
        <f t="shared" si="0"/>
        <v>0.42623999999999984</v>
      </c>
      <c r="H99">
        <f t="shared" si="0"/>
        <v>0</v>
      </c>
      <c r="I99">
        <f t="shared" si="0"/>
        <v>0</v>
      </c>
      <c r="J99">
        <f t="shared" si="0"/>
        <v>0.5479199999999993</v>
      </c>
      <c r="K99">
        <f t="shared" si="0"/>
        <v>1.7999625000000024</v>
      </c>
      <c r="L99">
        <f t="shared" si="0"/>
        <v>0.5536350000000001</v>
      </c>
      <c r="M99">
        <f t="shared" si="0"/>
        <v>0</v>
      </c>
      <c r="N99">
        <f t="shared" si="0"/>
        <v>2.5199999999999955E-2</v>
      </c>
      <c r="O99">
        <f t="shared" si="0"/>
        <v>4.1760000000000012E-2</v>
      </c>
      <c r="P99">
        <f t="shared" si="0"/>
        <v>7.1709999999999982E-2</v>
      </c>
      <c r="Q99">
        <f t="shared" si="0"/>
        <v>1.6587499999999988E-2</v>
      </c>
      <c r="R99">
        <f t="shared" si="0"/>
        <v>7.0347500000000049E-2</v>
      </c>
      <c r="S99">
        <f t="shared" si="0"/>
        <v>4.6262499999999929E-2</v>
      </c>
      <c r="T99">
        <f t="shared" si="0"/>
        <v>0</v>
      </c>
      <c r="U99">
        <f t="shared" si="0"/>
        <v>0.24552249999999964</v>
      </c>
      <c r="V99">
        <f t="shared" si="0"/>
        <v>2.6349999999999993E-3</v>
      </c>
      <c r="W99">
        <f t="shared" si="0"/>
        <v>9.8399999999999876E-3</v>
      </c>
      <c r="X99">
        <f t="shared" si="0"/>
        <v>3.0960000000000064E-2</v>
      </c>
      <c r="Y99">
        <f t="shared" si="0"/>
        <v>0</v>
      </c>
      <c r="Z99">
        <f t="shared" si="0"/>
        <v>6.5662500000000013E-2</v>
      </c>
      <c r="AA99">
        <f t="shared" si="0"/>
        <v>0.15890249999999992</v>
      </c>
      <c r="AB99">
        <f t="shared" si="0"/>
        <v>0</v>
      </c>
      <c r="AC99">
        <f t="shared" si="0"/>
        <v>0.21840000000000034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0.11567999999999987</v>
      </c>
      <c r="AJ99">
        <f t="shared" si="0"/>
        <v>0</v>
      </c>
      <c r="AK99">
        <f t="shared" si="0"/>
        <v>0.25265999999999977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5.4089999999999998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16.36</v>
      </c>
      <c r="AH3" s="201">
        <v>0</v>
      </c>
      <c r="AI3" s="201">
        <v>1.82</v>
      </c>
      <c r="AJ3" s="201">
        <v>0</v>
      </c>
      <c r="AK3" s="201">
        <v>0.84</v>
      </c>
      <c r="AL3" s="201">
        <v>0</v>
      </c>
      <c r="AM3" s="201">
        <v>0</v>
      </c>
      <c r="AN3" s="201">
        <v>0</v>
      </c>
      <c r="AO3" s="201">
        <v>23.03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16.36</v>
      </c>
      <c r="AH4" s="201">
        <v>0</v>
      </c>
      <c r="AI4" s="201">
        <v>1.82</v>
      </c>
      <c r="AJ4" s="201">
        <v>0</v>
      </c>
      <c r="AK4" s="201">
        <v>0.84</v>
      </c>
      <c r="AL4" s="201">
        <v>0</v>
      </c>
      <c r="AM4" s="201">
        <v>0</v>
      </c>
      <c r="AN4" s="201">
        <v>0</v>
      </c>
      <c r="AO4" s="201">
        <v>23.03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16.36</v>
      </c>
      <c r="AH5" s="201">
        <v>0</v>
      </c>
      <c r="AI5" s="201">
        <v>1.82</v>
      </c>
      <c r="AJ5" s="201">
        <v>0</v>
      </c>
      <c r="AK5" s="201">
        <v>0.84</v>
      </c>
      <c r="AL5" s="201">
        <v>0</v>
      </c>
      <c r="AM5" s="201">
        <v>0</v>
      </c>
      <c r="AN5" s="201">
        <v>0</v>
      </c>
      <c r="AO5" s="201">
        <v>23.03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16.36</v>
      </c>
      <c r="AH6" s="201">
        <v>0</v>
      </c>
      <c r="AI6" s="201">
        <v>1.82</v>
      </c>
      <c r="AJ6" s="201">
        <v>0</v>
      </c>
      <c r="AK6" s="201">
        <v>0.84</v>
      </c>
      <c r="AL6" s="201">
        <v>0</v>
      </c>
      <c r="AM6" s="201">
        <v>0</v>
      </c>
      <c r="AN6" s="201">
        <v>0</v>
      </c>
      <c r="AO6" s="201">
        <v>23.03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16.36</v>
      </c>
      <c r="AH7" s="201">
        <v>0</v>
      </c>
      <c r="AI7" s="201">
        <v>1.82</v>
      </c>
      <c r="AJ7" s="201">
        <v>0</v>
      </c>
      <c r="AK7" s="201">
        <v>0.84</v>
      </c>
      <c r="AL7" s="201">
        <v>0</v>
      </c>
      <c r="AM7" s="201">
        <v>0</v>
      </c>
      <c r="AN7" s="201">
        <v>0</v>
      </c>
      <c r="AO7" s="201">
        <v>23.03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16.36</v>
      </c>
      <c r="AH8" s="201">
        <v>0</v>
      </c>
      <c r="AI8" s="201">
        <v>1.82</v>
      </c>
      <c r="AJ8" s="201">
        <v>0</v>
      </c>
      <c r="AK8" s="201">
        <v>0.84</v>
      </c>
      <c r="AL8" s="201">
        <v>0</v>
      </c>
      <c r="AM8" s="201">
        <v>0</v>
      </c>
      <c r="AN8" s="201">
        <v>0</v>
      </c>
      <c r="AO8" s="201">
        <v>23.03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16.36</v>
      </c>
      <c r="AH9" s="201">
        <v>0</v>
      </c>
      <c r="AI9" s="201">
        <v>1.82</v>
      </c>
      <c r="AJ9" s="201">
        <v>0</v>
      </c>
      <c r="AK9" s="201">
        <v>0.84</v>
      </c>
      <c r="AL9" s="201">
        <v>0</v>
      </c>
      <c r="AM9" s="201">
        <v>0</v>
      </c>
      <c r="AN9" s="201">
        <v>0</v>
      </c>
      <c r="AO9" s="201">
        <v>23.03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16.36</v>
      </c>
      <c r="AH10" s="201">
        <v>0</v>
      </c>
      <c r="AI10" s="201">
        <v>1.82</v>
      </c>
      <c r="AJ10" s="201">
        <v>0</v>
      </c>
      <c r="AK10" s="201">
        <v>0.84</v>
      </c>
      <c r="AL10" s="201">
        <v>0</v>
      </c>
      <c r="AM10" s="201">
        <v>0</v>
      </c>
      <c r="AN10" s="201">
        <v>0</v>
      </c>
      <c r="AO10" s="201">
        <v>23.03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16.36</v>
      </c>
      <c r="AH11" s="201">
        <v>0</v>
      </c>
      <c r="AI11" s="201">
        <v>1.82</v>
      </c>
      <c r="AJ11" s="201">
        <v>0</v>
      </c>
      <c r="AK11" s="201">
        <v>0.84</v>
      </c>
      <c r="AL11" s="201">
        <v>0</v>
      </c>
      <c r="AM11" s="201">
        <v>0</v>
      </c>
      <c r="AN11" s="201">
        <v>0</v>
      </c>
      <c r="AO11" s="201">
        <v>23.03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16.36</v>
      </c>
      <c r="AH12" s="201">
        <v>0</v>
      </c>
      <c r="AI12" s="201">
        <v>1.82</v>
      </c>
      <c r="AJ12" s="201">
        <v>0</v>
      </c>
      <c r="AK12" s="201">
        <v>0.84</v>
      </c>
      <c r="AL12" s="201">
        <v>0</v>
      </c>
      <c r="AM12" s="201">
        <v>0</v>
      </c>
      <c r="AN12" s="201">
        <v>0</v>
      </c>
      <c r="AO12" s="201">
        <v>23.03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16.36</v>
      </c>
      <c r="AH13" s="201">
        <v>0</v>
      </c>
      <c r="AI13" s="201">
        <v>1.82</v>
      </c>
      <c r="AJ13" s="201">
        <v>0</v>
      </c>
      <c r="AK13" s="201">
        <v>0.84</v>
      </c>
      <c r="AL13" s="201">
        <v>0</v>
      </c>
      <c r="AM13" s="201">
        <v>0</v>
      </c>
      <c r="AN13" s="201">
        <v>0</v>
      </c>
      <c r="AO13" s="201">
        <v>23.03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16.36</v>
      </c>
      <c r="AH14" s="201">
        <v>0</v>
      </c>
      <c r="AI14" s="201">
        <v>1.82</v>
      </c>
      <c r="AJ14" s="201">
        <v>0</v>
      </c>
      <c r="AK14" s="201">
        <v>0.84</v>
      </c>
      <c r="AL14" s="201">
        <v>0</v>
      </c>
      <c r="AM14" s="201">
        <v>0</v>
      </c>
      <c r="AN14" s="201">
        <v>0</v>
      </c>
      <c r="AO14" s="201">
        <v>23.03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16.36</v>
      </c>
      <c r="AH15" s="201">
        <v>0</v>
      </c>
      <c r="AI15" s="201">
        <v>1.82</v>
      </c>
      <c r="AJ15" s="201">
        <v>0</v>
      </c>
      <c r="AK15" s="201">
        <v>0.84</v>
      </c>
      <c r="AL15" s="201">
        <v>0</v>
      </c>
      <c r="AM15" s="201">
        <v>0</v>
      </c>
      <c r="AN15" s="201">
        <v>0</v>
      </c>
      <c r="AO15" s="201">
        <v>23.03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16.36</v>
      </c>
      <c r="AH16" s="201">
        <v>0</v>
      </c>
      <c r="AI16" s="201">
        <v>1.82</v>
      </c>
      <c r="AJ16" s="201">
        <v>0</v>
      </c>
      <c r="AK16" s="201">
        <v>0.84</v>
      </c>
      <c r="AL16" s="201">
        <v>0</v>
      </c>
      <c r="AM16" s="201">
        <v>0</v>
      </c>
      <c r="AN16" s="201">
        <v>0</v>
      </c>
      <c r="AO16" s="201">
        <v>23.03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16.36</v>
      </c>
      <c r="AH17" s="201">
        <v>0</v>
      </c>
      <c r="AI17" s="201">
        <v>1.82</v>
      </c>
      <c r="AJ17" s="201">
        <v>0</v>
      </c>
      <c r="AK17" s="201">
        <v>0.84</v>
      </c>
      <c r="AL17" s="201">
        <v>0</v>
      </c>
      <c r="AM17" s="201">
        <v>0</v>
      </c>
      <c r="AN17" s="201">
        <v>0</v>
      </c>
      <c r="AO17" s="201">
        <v>23.03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16.36</v>
      </c>
      <c r="AH18" s="201">
        <v>0</v>
      </c>
      <c r="AI18" s="201">
        <v>1.82</v>
      </c>
      <c r="AJ18" s="201">
        <v>0</v>
      </c>
      <c r="AK18" s="201">
        <v>0.84</v>
      </c>
      <c r="AL18" s="201">
        <v>0</v>
      </c>
      <c r="AM18" s="201">
        <v>0</v>
      </c>
      <c r="AN18" s="201">
        <v>0</v>
      </c>
      <c r="AO18" s="201">
        <v>23.03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16.36</v>
      </c>
      <c r="AH19" s="201">
        <v>0</v>
      </c>
      <c r="AI19" s="201">
        <v>1.82</v>
      </c>
      <c r="AJ19" s="201">
        <v>0</v>
      </c>
      <c r="AK19" s="201">
        <v>0.84</v>
      </c>
      <c r="AL19" s="201">
        <v>0</v>
      </c>
      <c r="AM19" s="201">
        <v>0</v>
      </c>
      <c r="AN19" s="201">
        <v>0</v>
      </c>
      <c r="AO19" s="201">
        <v>23.03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16.36</v>
      </c>
      <c r="AH20" s="201">
        <v>0</v>
      </c>
      <c r="AI20" s="201">
        <v>1.82</v>
      </c>
      <c r="AJ20" s="201">
        <v>0</v>
      </c>
      <c r="AK20" s="201">
        <v>0.84</v>
      </c>
      <c r="AL20" s="201">
        <v>0</v>
      </c>
      <c r="AM20" s="201">
        <v>0</v>
      </c>
      <c r="AN20" s="201">
        <v>0</v>
      </c>
      <c r="AO20" s="201">
        <v>23.03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16.36</v>
      </c>
      <c r="AH21" s="201">
        <v>0</v>
      </c>
      <c r="AI21" s="201">
        <v>1.82</v>
      </c>
      <c r="AJ21" s="201">
        <v>0</v>
      </c>
      <c r="AK21" s="201">
        <v>0.84</v>
      </c>
      <c r="AL21" s="201">
        <v>0</v>
      </c>
      <c r="AM21" s="201">
        <v>0</v>
      </c>
      <c r="AN21" s="201">
        <v>0</v>
      </c>
      <c r="AO21" s="201">
        <v>23.03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16.36</v>
      </c>
      <c r="AH22" s="201">
        <v>0</v>
      </c>
      <c r="AI22" s="201">
        <v>1.82</v>
      </c>
      <c r="AJ22" s="201">
        <v>0</v>
      </c>
      <c r="AK22" s="201">
        <v>0.84</v>
      </c>
      <c r="AL22" s="201">
        <v>0</v>
      </c>
      <c r="AM22" s="201">
        <v>0</v>
      </c>
      <c r="AN22" s="201">
        <v>0</v>
      </c>
      <c r="AO22" s="201">
        <v>23.03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16.36</v>
      </c>
      <c r="AH23" s="201">
        <v>0</v>
      </c>
      <c r="AI23" s="201">
        <v>1.82</v>
      </c>
      <c r="AJ23" s="201">
        <v>0</v>
      </c>
      <c r="AK23" s="201">
        <v>0.84</v>
      </c>
      <c r="AL23" s="201">
        <v>0</v>
      </c>
      <c r="AM23" s="201">
        <v>0</v>
      </c>
      <c r="AN23" s="201">
        <v>0</v>
      </c>
      <c r="AO23" s="201">
        <v>23.03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16.36</v>
      </c>
      <c r="AH24" s="201">
        <v>0</v>
      </c>
      <c r="AI24" s="201">
        <v>1.82</v>
      </c>
      <c r="AJ24" s="201">
        <v>0</v>
      </c>
      <c r="AK24" s="201">
        <v>0.84</v>
      </c>
      <c r="AL24" s="201">
        <v>0</v>
      </c>
      <c r="AM24" s="201">
        <v>0</v>
      </c>
      <c r="AN24" s="201">
        <v>0</v>
      </c>
      <c r="AO24" s="201">
        <v>23.03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16.36</v>
      </c>
      <c r="AH25" s="201">
        <v>0</v>
      </c>
      <c r="AI25" s="201">
        <v>1.82</v>
      </c>
      <c r="AJ25" s="201">
        <v>0</v>
      </c>
      <c r="AK25" s="201">
        <v>0.84</v>
      </c>
      <c r="AL25" s="201">
        <v>0</v>
      </c>
      <c r="AM25" s="201">
        <v>0</v>
      </c>
      <c r="AN25" s="201">
        <v>0</v>
      </c>
      <c r="AO25" s="201">
        <v>23.03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16.36</v>
      </c>
      <c r="AH26" s="201">
        <v>0</v>
      </c>
      <c r="AI26" s="201">
        <v>1.82</v>
      </c>
      <c r="AJ26" s="201">
        <v>0</v>
      </c>
      <c r="AK26" s="201">
        <v>0.84</v>
      </c>
      <c r="AL26" s="201">
        <v>0</v>
      </c>
      <c r="AM26" s="201">
        <v>0</v>
      </c>
      <c r="AN26" s="201">
        <v>0</v>
      </c>
      <c r="AO26" s="201">
        <v>23.03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16.36</v>
      </c>
      <c r="AH27" s="201">
        <v>0</v>
      </c>
      <c r="AI27" s="201">
        <v>1.82</v>
      </c>
      <c r="AJ27" s="201">
        <v>0</v>
      </c>
      <c r="AK27" s="201">
        <v>0.84</v>
      </c>
      <c r="AL27" s="201">
        <v>0</v>
      </c>
      <c r="AM27" s="201">
        <v>0</v>
      </c>
      <c r="AN27" s="201">
        <v>0</v>
      </c>
      <c r="AO27" s="201">
        <v>23.03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16.36</v>
      </c>
      <c r="AH28" s="201">
        <v>0</v>
      </c>
      <c r="AI28" s="201">
        <v>1.82</v>
      </c>
      <c r="AJ28" s="201">
        <v>0</v>
      </c>
      <c r="AK28" s="201">
        <v>0.84</v>
      </c>
      <c r="AL28" s="201">
        <v>0</v>
      </c>
      <c r="AM28" s="201">
        <v>0</v>
      </c>
      <c r="AN28" s="201">
        <v>0</v>
      </c>
      <c r="AO28" s="201">
        <v>23.03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16.36</v>
      </c>
      <c r="AH29" s="201">
        <v>0</v>
      </c>
      <c r="AI29" s="201">
        <v>1.82</v>
      </c>
      <c r="AJ29" s="201">
        <v>0</v>
      </c>
      <c r="AK29" s="201">
        <v>0.84</v>
      </c>
      <c r="AL29" s="201">
        <v>0</v>
      </c>
      <c r="AM29" s="201">
        <v>0</v>
      </c>
      <c r="AN29" s="201">
        <v>0</v>
      </c>
      <c r="AO29" s="201">
        <v>23.03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16.36</v>
      </c>
      <c r="AH30" s="201">
        <v>0</v>
      </c>
      <c r="AI30" s="201">
        <v>1.82</v>
      </c>
      <c r="AJ30" s="201">
        <v>0</v>
      </c>
      <c r="AK30" s="201">
        <v>0.84</v>
      </c>
      <c r="AL30" s="201">
        <v>0</v>
      </c>
      <c r="AM30" s="201">
        <v>0</v>
      </c>
      <c r="AN30" s="201">
        <v>0</v>
      </c>
      <c r="AO30" s="201">
        <v>23.03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16.36</v>
      </c>
      <c r="AH31" s="201">
        <v>0</v>
      </c>
      <c r="AI31" s="201">
        <v>1.82</v>
      </c>
      <c r="AJ31" s="201">
        <v>0</v>
      </c>
      <c r="AK31" s="201">
        <v>0.84</v>
      </c>
      <c r="AL31" s="201">
        <v>0</v>
      </c>
      <c r="AM31" s="201">
        <v>0</v>
      </c>
      <c r="AN31" s="201">
        <v>0</v>
      </c>
      <c r="AO31" s="201">
        <v>23.03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16.36</v>
      </c>
      <c r="AH32" s="201">
        <v>0</v>
      </c>
      <c r="AI32" s="201">
        <v>1.82</v>
      </c>
      <c r="AJ32" s="201">
        <v>0</v>
      </c>
      <c r="AK32" s="201">
        <v>0.84</v>
      </c>
      <c r="AL32" s="201">
        <v>0</v>
      </c>
      <c r="AM32" s="201">
        <v>0</v>
      </c>
      <c r="AN32" s="201">
        <v>0</v>
      </c>
      <c r="AO32" s="201">
        <v>23.03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16.36</v>
      </c>
      <c r="AH33" s="201">
        <v>0</v>
      </c>
      <c r="AI33" s="201">
        <v>1.82</v>
      </c>
      <c r="AJ33" s="201">
        <v>0</v>
      </c>
      <c r="AK33" s="201">
        <v>0.84</v>
      </c>
      <c r="AL33" s="201">
        <v>0</v>
      </c>
      <c r="AM33" s="201">
        <v>0</v>
      </c>
      <c r="AN33" s="201">
        <v>0</v>
      </c>
      <c r="AO33" s="201">
        <v>23.03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16.36</v>
      </c>
      <c r="AH34" s="201">
        <v>0</v>
      </c>
      <c r="AI34" s="201">
        <v>1.82</v>
      </c>
      <c r="AJ34" s="201">
        <v>0</v>
      </c>
      <c r="AK34" s="201">
        <v>0.84</v>
      </c>
      <c r="AL34" s="201">
        <v>0</v>
      </c>
      <c r="AM34" s="201">
        <v>0</v>
      </c>
      <c r="AN34" s="201">
        <v>0</v>
      </c>
      <c r="AO34" s="201">
        <v>23.03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16.36</v>
      </c>
      <c r="AH35" s="201">
        <v>0</v>
      </c>
      <c r="AI35" s="201">
        <v>1.82</v>
      </c>
      <c r="AJ35" s="201">
        <v>0</v>
      </c>
      <c r="AK35" s="201">
        <v>0.84</v>
      </c>
      <c r="AL35" s="201">
        <v>0</v>
      </c>
      <c r="AM35" s="201">
        <v>0</v>
      </c>
      <c r="AN35" s="201">
        <v>0</v>
      </c>
      <c r="AO35" s="201">
        <v>23.03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16.36</v>
      </c>
      <c r="AH36" s="201">
        <v>0</v>
      </c>
      <c r="AI36" s="201">
        <v>1.82</v>
      </c>
      <c r="AJ36" s="201">
        <v>0</v>
      </c>
      <c r="AK36" s="201">
        <v>0.84</v>
      </c>
      <c r="AL36" s="201">
        <v>0</v>
      </c>
      <c r="AM36" s="201">
        <v>0</v>
      </c>
      <c r="AN36" s="201">
        <v>0</v>
      </c>
      <c r="AO36" s="201">
        <v>23.03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16.36</v>
      </c>
      <c r="AH37" s="201">
        <v>0</v>
      </c>
      <c r="AI37" s="201">
        <v>1.82</v>
      </c>
      <c r="AJ37" s="201">
        <v>0</v>
      </c>
      <c r="AK37" s="201">
        <v>0.84</v>
      </c>
      <c r="AL37" s="201">
        <v>0</v>
      </c>
      <c r="AM37" s="201">
        <v>0</v>
      </c>
      <c r="AN37" s="201">
        <v>0</v>
      </c>
      <c r="AO37" s="201">
        <v>23.03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16.36</v>
      </c>
      <c r="AH38" s="201">
        <v>0</v>
      </c>
      <c r="AI38" s="201">
        <v>1.82</v>
      </c>
      <c r="AJ38" s="201">
        <v>0</v>
      </c>
      <c r="AK38" s="201">
        <v>0.84</v>
      </c>
      <c r="AL38" s="201">
        <v>0</v>
      </c>
      <c r="AM38" s="201">
        <v>0</v>
      </c>
      <c r="AN38" s="201">
        <v>0</v>
      </c>
      <c r="AO38" s="201">
        <v>23.03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16.36</v>
      </c>
      <c r="AH39" s="201">
        <v>0</v>
      </c>
      <c r="AI39" s="201">
        <v>1.82</v>
      </c>
      <c r="AJ39" s="201">
        <v>0</v>
      </c>
      <c r="AK39" s="201">
        <v>0.84</v>
      </c>
      <c r="AL39" s="201">
        <v>0</v>
      </c>
      <c r="AM39" s="201">
        <v>0</v>
      </c>
      <c r="AN39" s="201">
        <v>0</v>
      </c>
      <c r="AO39" s="201">
        <v>23.03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16.36</v>
      </c>
      <c r="AH40" s="201">
        <v>0</v>
      </c>
      <c r="AI40" s="201">
        <v>1.82</v>
      </c>
      <c r="AJ40" s="201">
        <v>0</v>
      </c>
      <c r="AK40" s="201">
        <v>0.84</v>
      </c>
      <c r="AL40" s="201">
        <v>0</v>
      </c>
      <c r="AM40" s="201">
        <v>0</v>
      </c>
      <c r="AN40" s="201">
        <v>0</v>
      </c>
      <c r="AO40" s="201">
        <v>23.03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16.36</v>
      </c>
      <c r="AH41" s="201">
        <v>0</v>
      </c>
      <c r="AI41" s="201">
        <v>1.82</v>
      </c>
      <c r="AJ41" s="201">
        <v>0</v>
      </c>
      <c r="AK41" s="201">
        <v>0.84</v>
      </c>
      <c r="AL41" s="201">
        <v>0</v>
      </c>
      <c r="AM41" s="201">
        <v>0</v>
      </c>
      <c r="AN41" s="201">
        <v>0</v>
      </c>
      <c r="AO41" s="201">
        <v>23.03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16.36</v>
      </c>
      <c r="AH42" s="201">
        <v>0</v>
      </c>
      <c r="AI42" s="201">
        <v>1.82</v>
      </c>
      <c r="AJ42" s="201">
        <v>0</v>
      </c>
      <c r="AK42" s="201">
        <v>0.84</v>
      </c>
      <c r="AL42" s="201">
        <v>0</v>
      </c>
      <c r="AM42" s="201">
        <v>0</v>
      </c>
      <c r="AN42" s="201">
        <v>0</v>
      </c>
      <c r="AO42" s="201">
        <v>23.03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16.36</v>
      </c>
      <c r="AH43" s="201">
        <v>0</v>
      </c>
      <c r="AI43" s="201">
        <v>1.82</v>
      </c>
      <c r="AJ43" s="201">
        <v>0</v>
      </c>
      <c r="AK43" s="201">
        <v>0.84</v>
      </c>
      <c r="AL43" s="201">
        <v>0</v>
      </c>
      <c r="AM43" s="201">
        <v>0</v>
      </c>
      <c r="AN43" s="201">
        <v>0</v>
      </c>
      <c r="AO43" s="201">
        <v>22.57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16.36</v>
      </c>
      <c r="AH44" s="201">
        <v>0</v>
      </c>
      <c r="AI44" s="201">
        <v>1.82</v>
      </c>
      <c r="AJ44" s="201">
        <v>0</v>
      </c>
      <c r="AK44" s="201">
        <v>0.84</v>
      </c>
      <c r="AL44" s="201">
        <v>0</v>
      </c>
      <c r="AM44" s="201">
        <v>0</v>
      </c>
      <c r="AN44" s="201">
        <v>0</v>
      </c>
      <c r="AO44" s="201">
        <v>22.57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16.36</v>
      </c>
      <c r="AH45" s="201">
        <v>0</v>
      </c>
      <c r="AI45" s="201">
        <v>1.82</v>
      </c>
      <c r="AJ45" s="201">
        <v>0</v>
      </c>
      <c r="AK45" s="201">
        <v>0.84</v>
      </c>
      <c r="AL45" s="201">
        <v>0</v>
      </c>
      <c r="AM45" s="201">
        <v>0</v>
      </c>
      <c r="AN45" s="201">
        <v>0</v>
      </c>
      <c r="AO45" s="201">
        <v>22.57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16.36</v>
      </c>
      <c r="AH46" s="201">
        <v>0</v>
      </c>
      <c r="AI46" s="201">
        <v>1.82</v>
      </c>
      <c r="AJ46" s="201">
        <v>0</v>
      </c>
      <c r="AK46" s="201">
        <v>0.84</v>
      </c>
      <c r="AL46" s="201">
        <v>0</v>
      </c>
      <c r="AM46" s="201">
        <v>0</v>
      </c>
      <c r="AN46" s="201">
        <v>0</v>
      </c>
      <c r="AO46" s="201">
        <v>22.57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16.36</v>
      </c>
      <c r="AH47" s="201">
        <v>0</v>
      </c>
      <c r="AI47" s="201">
        <v>1.82</v>
      </c>
      <c r="AJ47" s="201">
        <v>0</v>
      </c>
      <c r="AK47" s="201">
        <v>0.84</v>
      </c>
      <c r="AL47" s="201">
        <v>0</v>
      </c>
      <c r="AM47" s="201">
        <v>0</v>
      </c>
      <c r="AN47" s="201">
        <v>0</v>
      </c>
      <c r="AO47" s="201">
        <v>22.57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16.36</v>
      </c>
      <c r="AH48" s="201">
        <v>0</v>
      </c>
      <c r="AI48" s="201">
        <v>1.82</v>
      </c>
      <c r="AJ48" s="201">
        <v>0</v>
      </c>
      <c r="AK48" s="201">
        <v>0.84</v>
      </c>
      <c r="AL48" s="201">
        <v>0</v>
      </c>
      <c r="AM48" s="201">
        <v>0</v>
      </c>
      <c r="AN48" s="201">
        <v>0</v>
      </c>
      <c r="AO48" s="201">
        <v>22.57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16.36</v>
      </c>
      <c r="AH49" s="201">
        <v>0</v>
      </c>
      <c r="AI49" s="201">
        <v>1.82</v>
      </c>
      <c r="AJ49" s="201">
        <v>0</v>
      </c>
      <c r="AK49" s="201">
        <v>0.84</v>
      </c>
      <c r="AL49" s="201">
        <v>0</v>
      </c>
      <c r="AM49" s="201">
        <v>0</v>
      </c>
      <c r="AN49" s="201">
        <v>0</v>
      </c>
      <c r="AO49" s="201">
        <v>22.57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16.36</v>
      </c>
      <c r="AH50" s="201">
        <v>0</v>
      </c>
      <c r="AI50" s="201">
        <v>1.82</v>
      </c>
      <c r="AJ50" s="201">
        <v>0</v>
      </c>
      <c r="AK50" s="201">
        <v>0.84</v>
      </c>
      <c r="AL50" s="201">
        <v>0</v>
      </c>
      <c r="AM50" s="201">
        <v>0</v>
      </c>
      <c r="AN50" s="201">
        <v>0</v>
      </c>
      <c r="AO50" s="201">
        <v>22.57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16.36</v>
      </c>
      <c r="AH51" s="201">
        <v>0</v>
      </c>
      <c r="AI51" s="201">
        <v>1.82</v>
      </c>
      <c r="AJ51" s="201">
        <v>0</v>
      </c>
      <c r="AK51" s="201">
        <v>0.84</v>
      </c>
      <c r="AL51" s="201">
        <v>0</v>
      </c>
      <c r="AM51" s="201">
        <v>0</v>
      </c>
      <c r="AN51" s="201">
        <v>0</v>
      </c>
      <c r="AO51" s="201">
        <v>22.57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16.36</v>
      </c>
      <c r="AH52" s="201">
        <v>0</v>
      </c>
      <c r="AI52" s="201">
        <v>1.82</v>
      </c>
      <c r="AJ52" s="201">
        <v>0</v>
      </c>
      <c r="AK52" s="201">
        <v>0.84</v>
      </c>
      <c r="AL52" s="201">
        <v>0</v>
      </c>
      <c r="AM52" s="201">
        <v>0</v>
      </c>
      <c r="AN52" s="201">
        <v>0</v>
      </c>
      <c r="AO52" s="201">
        <v>22.57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16.36</v>
      </c>
      <c r="AH53" s="201">
        <v>0</v>
      </c>
      <c r="AI53" s="201">
        <v>1.82</v>
      </c>
      <c r="AJ53" s="201">
        <v>0</v>
      </c>
      <c r="AK53" s="201">
        <v>0.84</v>
      </c>
      <c r="AL53" s="201">
        <v>0</v>
      </c>
      <c r="AM53" s="201">
        <v>0</v>
      </c>
      <c r="AN53" s="201">
        <v>0</v>
      </c>
      <c r="AO53" s="201">
        <v>22.57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16.36</v>
      </c>
      <c r="AH54" s="201">
        <v>0</v>
      </c>
      <c r="AI54" s="201">
        <v>1.82</v>
      </c>
      <c r="AJ54" s="201">
        <v>0</v>
      </c>
      <c r="AK54" s="201">
        <v>0.84</v>
      </c>
      <c r="AL54" s="201">
        <v>0</v>
      </c>
      <c r="AM54" s="201">
        <v>0</v>
      </c>
      <c r="AN54" s="201">
        <v>0</v>
      </c>
      <c r="AO54" s="201">
        <v>22.57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16.36</v>
      </c>
      <c r="AH55" s="201">
        <v>0</v>
      </c>
      <c r="AI55" s="201">
        <v>1.82</v>
      </c>
      <c r="AJ55" s="201">
        <v>0</v>
      </c>
      <c r="AK55" s="201">
        <v>0.84</v>
      </c>
      <c r="AL55" s="201">
        <v>0</v>
      </c>
      <c r="AM55" s="201">
        <v>0</v>
      </c>
      <c r="AN55" s="201">
        <v>0</v>
      </c>
      <c r="AO55" s="201">
        <v>22.57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16.36</v>
      </c>
      <c r="AH56" s="201">
        <v>0</v>
      </c>
      <c r="AI56" s="201">
        <v>1.82</v>
      </c>
      <c r="AJ56" s="201">
        <v>0</v>
      </c>
      <c r="AK56" s="201">
        <v>0.84</v>
      </c>
      <c r="AL56" s="201">
        <v>0</v>
      </c>
      <c r="AM56" s="201">
        <v>0</v>
      </c>
      <c r="AN56" s="201">
        <v>0</v>
      </c>
      <c r="AO56" s="201">
        <v>22.57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16.36</v>
      </c>
      <c r="AH57" s="201">
        <v>0</v>
      </c>
      <c r="AI57" s="201">
        <v>1.82</v>
      </c>
      <c r="AJ57" s="201">
        <v>0</v>
      </c>
      <c r="AK57" s="201">
        <v>0.84</v>
      </c>
      <c r="AL57" s="201">
        <v>0</v>
      </c>
      <c r="AM57" s="201">
        <v>0</v>
      </c>
      <c r="AN57" s="201">
        <v>0</v>
      </c>
      <c r="AO57" s="201">
        <v>22.57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16.36</v>
      </c>
      <c r="AH58" s="201">
        <v>0</v>
      </c>
      <c r="AI58" s="201">
        <v>1.82</v>
      </c>
      <c r="AJ58" s="201">
        <v>0</v>
      </c>
      <c r="AK58" s="201">
        <v>0.84</v>
      </c>
      <c r="AL58" s="201">
        <v>0</v>
      </c>
      <c r="AM58" s="201">
        <v>0</v>
      </c>
      <c r="AN58" s="201">
        <v>0</v>
      </c>
      <c r="AO58" s="201">
        <v>22.57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16.36</v>
      </c>
      <c r="AH59" s="201">
        <v>0</v>
      </c>
      <c r="AI59" s="201">
        <v>1.82</v>
      </c>
      <c r="AJ59" s="201">
        <v>0</v>
      </c>
      <c r="AK59" s="201">
        <v>0.84</v>
      </c>
      <c r="AL59" s="201">
        <v>0</v>
      </c>
      <c r="AM59" s="201">
        <v>0</v>
      </c>
      <c r="AN59" s="201">
        <v>0</v>
      </c>
      <c r="AO59" s="201">
        <v>22.57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16.36</v>
      </c>
      <c r="AH60" s="201">
        <v>0</v>
      </c>
      <c r="AI60" s="201">
        <v>1.82</v>
      </c>
      <c r="AJ60" s="201">
        <v>0</v>
      </c>
      <c r="AK60" s="201">
        <v>0.84</v>
      </c>
      <c r="AL60" s="201">
        <v>0</v>
      </c>
      <c r="AM60" s="201">
        <v>0</v>
      </c>
      <c r="AN60" s="201">
        <v>0</v>
      </c>
      <c r="AO60" s="201">
        <v>22.57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16.36</v>
      </c>
      <c r="AH61" s="201">
        <v>0</v>
      </c>
      <c r="AI61" s="201">
        <v>1.82</v>
      </c>
      <c r="AJ61" s="201">
        <v>0</v>
      </c>
      <c r="AK61" s="201">
        <v>0.84</v>
      </c>
      <c r="AL61" s="201">
        <v>0</v>
      </c>
      <c r="AM61" s="201">
        <v>0</v>
      </c>
      <c r="AN61" s="201">
        <v>0</v>
      </c>
      <c r="AO61" s="201">
        <v>22.57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16.36</v>
      </c>
      <c r="AH62" s="201">
        <v>0</v>
      </c>
      <c r="AI62" s="201">
        <v>1.82</v>
      </c>
      <c r="AJ62" s="201">
        <v>0</v>
      </c>
      <c r="AK62" s="201">
        <v>0.84</v>
      </c>
      <c r="AL62" s="201">
        <v>0</v>
      </c>
      <c r="AM62" s="201">
        <v>0</v>
      </c>
      <c r="AN62" s="201">
        <v>0</v>
      </c>
      <c r="AO62" s="201">
        <v>22.57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16.36</v>
      </c>
      <c r="AH63" s="201">
        <v>0</v>
      </c>
      <c r="AI63" s="201">
        <v>1.82</v>
      </c>
      <c r="AJ63" s="201">
        <v>0</v>
      </c>
      <c r="AK63" s="201">
        <v>0.84</v>
      </c>
      <c r="AL63" s="201">
        <v>0</v>
      </c>
      <c r="AM63" s="201">
        <v>0</v>
      </c>
      <c r="AN63" s="201">
        <v>0</v>
      </c>
      <c r="AO63" s="201">
        <v>22.57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16.36</v>
      </c>
      <c r="AH64" s="201">
        <v>0</v>
      </c>
      <c r="AI64" s="201">
        <v>1.82</v>
      </c>
      <c r="AJ64" s="201">
        <v>0</v>
      </c>
      <c r="AK64" s="201">
        <v>0.84</v>
      </c>
      <c r="AL64" s="201">
        <v>0</v>
      </c>
      <c r="AM64" s="201">
        <v>0</v>
      </c>
      <c r="AN64" s="201">
        <v>0</v>
      </c>
      <c r="AO64" s="201">
        <v>22.57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16.36</v>
      </c>
      <c r="AH65" s="201">
        <v>0</v>
      </c>
      <c r="AI65" s="201">
        <v>1.82</v>
      </c>
      <c r="AJ65" s="201">
        <v>0</v>
      </c>
      <c r="AK65" s="201">
        <v>0.84</v>
      </c>
      <c r="AL65" s="201">
        <v>0</v>
      </c>
      <c r="AM65" s="201">
        <v>0</v>
      </c>
      <c r="AN65" s="201">
        <v>0</v>
      </c>
      <c r="AO65" s="201">
        <v>22.57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16.36</v>
      </c>
      <c r="AH66" s="201">
        <v>0</v>
      </c>
      <c r="AI66" s="201">
        <v>1.82</v>
      </c>
      <c r="AJ66" s="201">
        <v>0</v>
      </c>
      <c r="AK66" s="201">
        <v>0.84</v>
      </c>
      <c r="AL66" s="201">
        <v>0</v>
      </c>
      <c r="AM66" s="201">
        <v>0</v>
      </c>
      <c r="AN66" s="201">
        <v>0</v>
      </c>
      <c r="AO66" s="201">
        <v>22.57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16.36</v>
      </c>
      <c r="AH67" s="201">
        <v>0</v>
      </c>
      <c r="AI67" s="201">
        <v>1.82</v>
      </c>
      <c r="AJ67" s="201">
        <v>0</v>
      </c>
      <c r="AK67" s="201">
        <v>0.84</v>
      </c>
      <c r="AL67" s="201">
        <v>0</v>
      </c>
      <c r="AM67" s="201">
        <v>0</v>
      </c>
      <c r="AN67" s="201">
        <v>0</v>
      </c>
      <c r="AO67" s="201">
        <v>22.57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16.36</v>
      </c>
      <c r="AH68" s="201">
        <v>0</v>
      </c>
      <c r="AI68" s="201">
        <v>1.82</v>
      </c>
      <c r="AJ68" s="201">
        <v>0</v>
      </c>
      <c r="AK68" s="201">
        <v>0.84</v>
      </c>
      <c r="AL68" s="201">
        <v>0</v>
      </c>
      <c r="AM68" s="201">
        <v>0</v>
      </c>
      <c r="AN68" s="201">
        <v>0</v>
      </c>
      <c r="AO68" s="201">
        <v>22.57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16.36</v>
      </c>
      <c r="AH69" s="201">
        <v>0</v>
      </c>
      <c r="AI69" s="201">
        <v>1.82</v>
      </c>
      <c r="AJ69" s="201">
        <v>0</v>
      </c>
      <c r="AK69" s="201">
        <v>0.84</v>
      </c>
      <c r="AL69" s="201">
        <v>0</v>
      </c>
      <c r="AM69" s="201">
        <v>0</v>
      </c>
      <c r="AN69" s="201">
        <v>0</v>
      </c>
      <c r="AO69" s="201">
        <v>22.57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16.36</v>
      </c>
      <c r="AH70" s="201">
        <v>0</v>
      </c>
      <c r="AI70" s="201">
        <v>1.82</v>
      </c>
      <c r="AJ70" s="201">
        <v>0</v>
      </c>
      <c r="AK70" s="201">
        <v>0.84</v>
      </c>
      <c r="AL70" s="201">
        <v>0</v>
      </c>
      <c r="AM70" s="201">
        <v>0</v>
      </c>
      <c r="AN70" s="201">
        <v>0</v>
      </c>
      <c r="AO70" s="201">
        <v>22.57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16.36</v>
      </c>
      <c r="AH71" s="201">
        <v>0</v>
      </c>
      <c r="AI71" s="201">
        <v>1.82</v>
      </c>
      <c r="AJ71" s="201">
        <v>0</v>
      </c>
      <c r="AK71" s="201">
        <v>0.84</v>
      </c>
      <c r="AL71" s="201">
        <v>0</v>
      </c>
      <c r="AM71" s="201">
        <v>0</v>
      </c>
      <c r="AN71" s="201">
        <v>0</v>
      </c>
      <c r="AO71" s="201">
        <v>22.57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16.36</v>
      </c>
      <c r="AH72" s="201">
        <v>0</v>
      </c>
      <c r="AI72" s="201">
        <v>1.82</v>
      </c>
      <c r="AJ72" s="201">
        <v>0</v>
      </c>
      <c r="AK72" s="201">
        <v>0.84</v>
      </c>
      <c r="AL72" s="201">
        <v>0</v>
      </c>
      <c r="AM72" s="201">
        <v>0</v>
      </c>
      <c r="AN72" s="201">
        <v>0</v>
      </c>
      <c r="AO72" s="201">
        <v>22.57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16.36</v>
      </c>
      <c r="AH73" s="201">
        <v>0</v>
      </c>
      <c r="AI73" s="201">
        <v>1.82</v>
      </c>
      <c r="AJ73" s="201">
        <v>0</v>
      </c>
      <c r="AK73" s="201">
        <v>0.84</v>
      </c>
      <c r="AL73" s="201">
        <v>0</v>
      </c>
      <c r="AM73" s="201">
        <v>0</v>
      </c>
      <c r="AN73" s="201">
        <v>0</v>
      </c>
      <c r="AO73" s="201">
        <v>22.57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16.36</v>
      </c>
      <c r="AH74" s="201">
        <v>0</v>
      </c>
      <c r="AI74" s="201">
        <v>1.82</v>
      </c>
      <c r="AJ74" s="201">
        <v>0</v>
      </c>
      <c r="AK74" s="201">
        <v>0.84</v>
      </c>
      <c r="AL74" s="201">
        <v>0</v>
      </c>
      <c r="AM74" s="201">
        <v>0</v>
      </c>
      <c r="AN74" s="201">
        <v>0</v>
      </c>
      <c r="AO74" s="201">
        <v>22.57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16.36</v>
      </c>
      <c r="AH75" s="201">
        <v>0</v>
      </c>
      <c r="AI75" s="201">
        <v>1.82</v>
      </c>
      <c r="AJ75" s="201">
        <v>0</v>
      </c>
      <c r="AK75" s="201">
        <v>0.84</v>
      </c>
      <c r="AL75" s="201">
        <v>0</v>
      </c>
      <c r="AM75" s="201">
        <v>0</v>
      </c>
      <c r="AN75" s="201">
        <v>0</v>
      </c>
      <c r="AO75" s="201">
        <v>22.57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16.36</v>
      </c>
      <c r="AH76" s="201">
        <v>0</v>
      </c>
      <c r="AI76" s="201">
        <v>1.82</v>
      </c>
      <c r="AJ76" s="201">
        <v>0</v>
      </c>
      <c r="AK76" s="201">
        <v>0.84</v>
      </c>
      <c r="AL76" s="201">
        <v>0</v>
      </c>
      <c r="AM76" s="201">
        <v>0</v>
      </c>
      <c r="AN76" s="201">
        <v>0</v>
      </c>
      <c r="AO76" s="201">
        <v>22.57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16.36</v>
      </c>
      <c r="AH77" s="201">
        <v>0</v>
      </c>
      <c r="AI77" s="201">
        <v>1.82</v>
      </c>
      <c r="AJ77" s="201">
        <v>0</v>
      </c>
      <c r="AK77" s="201">
        <v>0.84</v>
      </c>
      <c r="AL77" s="201">
        <v>0</v>
      </c>
      <c r="AM77" s="201">
        <v>0</v>
      </c>
      <c r="AN77" s="201">
        <v>0</v>
      </c>
      <c r="AO77" s="201">
        <v>22.57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16.36</v>
      </c>
      <c r="AH78" s="201">
        <v>0</v>
      </c>
      <c r="AI78" s="201">
        <v>1.82</v>
      </c>
      <c r="AJ78" s="201">
        <v>0</v>
      </c>
      <c r="AK78" s="201">
        <v>0.84</v>
      </c>
      <c r="AL78" s="201">
        <v>0</v>
      </c>
      <c r="AM78" s="201">
        <v>0</v>
      </c>
      <c r="AN78" s="201">
        <v>0</v>
      </c>
      <c r="AO78" s="201">
        <v>22.57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16.36</v>
      </c>
      <c r="AH79" s="201">
        <v>0</v>
      </c>
      <c r="AI79" s="201">
        <v>1.82</v>
      </c>
      <c r="AJ79" s="201">
        <v>0</v>
      </c>
      <c r="AK79" s="201">
        <v>0.84</v>
      </c>
      <c r="AL79" s="201">
        <v>0</v>
      </c>
      <c r="AM79" s="201">
        <v>0</v>
      </c>
      <c r="AN79" s="201">
        <v>0</v>
      </c>
      <c r="AO79" s="201">
        <v>22.57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16.36</v>
      </c>
      <c r="AH80" s="201">
        <v>0</v>
      </c>
      <c r="AI80" s="201">
        <v>1.82</v>
      </c>
      <c r="AJ80" s="201">
        <v>0</v>
      </c>
      <c r="AK80" s="201">
        <v>0.84</v>
      </c>
      <c r="AL80" s="201">
        <v>0</v>
      </c>
      <c r="AM80" s="201">
        <v>0</v>
      </c>
      <c r="AN80" s="201">
        <v>0</v>
      </c>
      <c r="AO80" s="201">
        <v>22.57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16.36</v>
      </c>
      <c r="AH81" s="201">
        <v>0</v>
      </c>
      <c r="AI81" s="201">
        <v>1.82</v>
      </c>
      <c r="AJ81" s="201">
        <v>0</v>
      </c>
      <c r="AK81" s="201">
        <v>0.84</v>
      </c>
      <c r="AL81" s="201">
        <v>0</v>
      </c>
      <c r="AM81" s="201">
        <v>0</v>
      </c>
      <c r="AN81" s="201">
        <v>0</v>
      </c>
      <c r="AO81" s="201">
        <v>22.57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16.36</v>
      </c>
      <c r="AH82" s="201">
        <v>0</v>
      </c>
      <c r="AI82" s="201">
        <v>1.82</v>
      </c>
      <c r="AJ82" s="201">
        <v>0</v>
      </c>
      <c r="AK82" s="201">
        <v>0.84</v>
      </c>
      <c r="AL82" s="201">
        <v>0</v>
      </c>
      <c r="AM82" s="201">
        <v>0</v>
      </c>
      <c r="AN82" s="201">
        <v>0</v>
      </c>
      <c r="AO82" s="201">
        <v>22.57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16.36</v>
      </c>
      <c r="AH83" s="201">
        <v>0</v>
      </c>
      <c r="AI83" s="201">
        <v>1.82</v>
      </c>
      <c r="AJ83" s="201">
        <v>0</v>
      </c>
      <c r="AK83" s="201">
        <v>0.84</v>
      </c>
      <c r="AL83" s="201">
        <v>0</v>
      </c>
      <c r="AM83" s="201">
        <v>0</v>
      </c>
      <c r="AN83" s="201">
        <v>0</v>
      </c>
      <c r="AO83" s="201">
        <v>23.03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16.36</v>
      </c>
      <c r="AH84" s="201">
        <v>0</v>
      </c>
      <c r="AI84" s="201">
        <v>1.82</v>
      </c>
      <c r="AJ84" s="201">
        <v>0</v>
      </c>
      <c r="AK84" s="201">
        <v>0.84</v>
      </c>
      <c r="AL84" s="201">
        <v>0</v>
      </c>
      <c r="AM84" s="201">
        <v>0</v>
      </c>
      <c r="AN84" s="201">
        <v>0</v>
      </c>
      <c r="AO84" s="201">
        <v>23.03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16.36</v>
      </c>
      <c r="AH85" s="201">
        <v>0</v>
      </c>
      <c r="AI85" s="201">
        <v>1.82</v>
      </c>
      <c r="AJ85" s="201">
        <v>0</v>
      </c>
      <c r="AK85" s="201">
        <v>0.84</v>
      </c>
      <c r="AL85" s="201">
        <v>0</v>
      </c>
      <c r="AM85" s="201">
        <v>0</v>
      </c>
      <c r="AN85" s="201">
        <v>0</v>
      </c>
      <c r="AO85" s="201">
        <v>23.03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16.36</v>
      </c>
      <c r="AH86" s="201">
        <v>0</v>
      </c>
      <c r="AI86" s="201">
        <v>1.82</v>
      </c>
      <c r="AJ86" s="201">
        <v>0</v>
      </c>
      <c r="AK86" s="201">
        <v>0.84</v>
      </c>
      <c r="AL86" s="201">
        <v>0</v>
      </c>
      <c r="AM86" s="201">
        <v>0</v>
      </c>
      <c r="AN86" s="201">
        <v>0</v>
      </c>
      <c r="AO86" s="201">
        <v>23.03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16.36</v>
      </c>
      <c r="AH87" s="201">
        <v>0</v>
      </c>
      <c r="AI87" s="201">
        <v>1.82</v>
      </c>
      <c r="AJ87" s="201">
        <v>0</v>
      </c>
      <c r="AK87" s="201">
        <v>0.84</v>
      </c>
      <c r="AL87" s="201">
        <v>0</v>
      </c>
      <c r="AM87" s="201">
        <v>0</v>
      </c>
      <c r="AN87" s="201">
        <v>0</v>
      </c>
      <c r="AO87" s="201">
        <v>23.03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16.36</v>
      </c>
      <c r="AH88" s="201">
        <v>0</v>
      </c>
      <c r="AI88" s="201">
        <v>1.82</v>
      </c>
      <c r="AJ88" s="201">
        <v>0</v>
      </c>
      <c r="AK88" s="201">
        <v>0.84</v>
      </c>
      <c r="AL88" s="201">
        <v>0</v>
      </c>
      <c r="AM88" s="201">
        <v>0</v>
      </c>
      <c r="AN88" s="201">
        <v>0</v>
      </c>
      <c r="AO88" s="201">
        <v>23.03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16.36</v>
      </c>
      <c r="AH89" s="201">
        <v>0</v>
      </c>
      <c r="AI89" s="201">
        <v>1.82</v>
      </c>
      <c r="AJ89" s="201">
        <v>0</v>
      </c>
      <c r="AK89" s="201">
        <v>0.84</v>
      </c>
      <c r="AL89" s="201">
        <v>0</v>
      </c>
      <c r="AM89" s="201">
        <v>0</v>
      </c>
      <c r="AN89" s="201">
        <v>0</v>
      </c>
      <c r="AO89" s="201">
        <v>23.03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16.36</v>
      </c>
      <c r="AH90" s="201">
        <v>0</v>
      </c>
      <c r="AI90" s="201">
        <v>1.82</v>
      </c>
      <c r="AJ90" s="201">
        <v>0</v>
      </c>
      <c r="AK90" s="201">
        <v>0.84</v>
      </c>
      <c r="AL90" s="201">
        <v>0</v>
      </c>
      <c r="AM90" s="201">
        <v>0</v>
      </c>
      <c r="AN90" s="201">
        <v>0</v>
      </c>
      <c r="AO90" s="201">
        <v>23.03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16.36</v>
      </c>
      <c r="AH91" s="201">
        <v>0</v>
      </c>
      <c r="AI91" s="201">
        <v>1.82</v>
      </c>
      <c r="AJ91" s="201">
        <v>0</v>
      </c>
      <c r="AK91" s="201">
        <v>0.84</v>
      </c>
      <c r="AL91" s="201">
        <v>0</v>
      </c>
      <c r="AM91" s="201">
        <v>0</v>
      </c>
      <c r="AN91" s="201">
        <v>0</v>
      </c>
      <c r="AO91" s="201">
        <v>23.03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16.36</v>
      </c>
      <c r="AH92" s="201">
        <v>0</v>
      </c>
      <c r="AI92" s="201">
        <v>1.82</v>
      </c>
      <c r="AJ92" s="201">
        <v>0</v>
      </c>
      <c r="AK92" s="201">
        <v>0.84</v>
      </c>
      <c r="AL92" s="201">
        <v>0</v>
      </c>
      <c r="AM92" s="201">
        <v>0</v>
      </c>
      <c r="AN92" s="201">
        <v>0</v>
      </c>
      <c r="AO92" s="201">
        <v>23.03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16.36</v>
      </c>
      <c r="AH93" s="201">
        <v>0</v>
      </c>
      <c r="AI93" s="201">
        <v>1.82</v>
      </c>
      <c r="AJ93" s="201">
        <v>0</v>
      </c>
      <c r="AK93" s="201">
        <v>0.84</v>
      </c>
      <c r="AL93" s="201">
        <v>0</v>
      </c>
      <c r="AM93" s="201">
        <v>0</v>
      </c>
      <c r="AN93" s="201">
        <v>0</v>
      </c>
      <c r="AO93" s="201">
        <v>23.03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16.36</v>
      </c>
      <c r="AH94" s="201">
        <v>0</v>
      </c>
      <c r="AI94" s="201">
        <v>1.82</v>
      </c>
      <c r="AJ94" s="201">
        <v>0</v>
      </c>
      <c r="AK94" s="201">
        <v>0.84</v>
      </c>
      <c r="AL94" s="201">
        <v>0</v>
      </c>
      <c r="AM94" s="201">
        <v>0</v>
      </c>
      <c r="AN94" s="201">
        <v>0</v>
      </c>
      <c r="AO94" s="201">
        <v>23.03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16.36</v>
      </c>
      <c r="AH95" s="201">
        <v>0</v>
      </c>
      <c r="AI95" s="201">
        <v>1.82</v>
      </c>
      <c r="AJ95" s="201">
        <v>0</v>
      </c>
      <c r="AK95" s="201">
        <v>0.84</v>
      </c>
      <c r="AL95" s="201">
        <v>0</v>
      </c>
      <c r="AM95" s="201">
        <v>0</v>
      </c>
      <c r="AN95" s="201">
        <v>0</v>
      </c>
      <c r="AO95" s="201">
        <v>23.03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16.36</v>
      </c>
      <c r="AH96" s="201">
        <v>0</v>
      </c>
      <c r="AI96" s="201">
        <v>1.82</v>
      </c>
      <c r="AJ96" s="201">
        <v>0</v>
      </c>
      <c r="AK96" s="201">
        <v>0.84</v>
      </c>
      <c r="AL96" s="201">
        <v>0</v>
      </c>
      <c r="AM96" s="201">
        <v>0</v>
      </c>
      <c r="AN96" s="201">
        <v>0</v>
      </c>
      <c r="AO96" s="201">
        <v>23.03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16.36</v>
      </c>
      <c r="AH97" s="201">
        <v>0</v>
      </c>
      <c r="AI97" s="201">
        <v>1.82</v>
      </c>
      <c r="AJ97" s="201">
        <v>0</v>
      </c>
      <c r="AK97" s="201">
        <v>0.84</v>
      </c>
      <c r="AL97" s="201">
        <v>0</v>
      </c>
      <c r="AM97" s="201">
        <v>0</v>
      </c>
      <c r="AN97" s="201">
        <v>0</v>
      </c>
      <c r="AO97" s="201">
        <v>23.03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16.36</v>
      </c>
      <c r="AH98" s="201">
        <v>0</v>
      </c>
      <c r="AI98" s="201">
        <v>1.82</v>
      </c>
      <c r="AJ98" s="201">
        <v>0</v>
      </c>
      <c r="AK98" s="201">
        <v>0.84</v>
      </c>
      <c r="AL98" s="201">
        <v>0</v>
      </c>
      <c r="AM98" s="201">
        <v>0</v>
      </c>
      <c r="AN98" s="201">
        <v>0</v>
      </c>
      <c r="AO98" s="201">
        <v>23.03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4.3679999999999899E-2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0.5481199999999995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1.98</v>
      </c>
      <c r="AD3" s="201">
        <v>2.48</v>
      </c>
      <c r="AE3" s="201">
        <v>0</v>
      </c>
      <c r="AF3" s="201">
        <v>0</v>
      </c>
      <c r="AG3" s="201">
        <v>81.08</v>
      </c>
      <c r="AH3" s="201">
        <v>0</v>
      </c>
      <c r="AI3" s="201">
        <v>9.01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92.11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1.98</v>
      </c>
      <c r="AD4" s="201">
        <v>2.48</v>
      </c>
      <c r="AE4" s="201">
        <v>0</v>
      </c>
      <c r="AF4" s="201">
        <v>0</v>
      </c>
      <c r="AG4" s="201">
        <v>81.08</v>
      </c>
      <c r="AH4" s="201">
        <v>0</v>
      </c>
      <c r="AI4" s="201">
        <v>9.01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92.11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1.98</v>
      </c>
      <c r="AD5" s="201">
        <v>2.48</v>
      </c>
      <c r="AE5" s="201">
        <v>0</v>
      </c>
      <c r="AF5" s="201">
        <v>0</v>
      </c>
      <c r="AG5" s="201">
        <v>81.08</v>
      </c>
      <c r="AH5" s="201">
        <v>0</v>
      </c>
      <c r="AI5" s="201">
        <v>9.01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92.11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1.98</v>
      </c>
      <c r="AD6" s="201">
        <v>2.48</v>
      </c>
      <c r="AE6" s="201">
        <v>0</v>
      </c>
      <c r="AF6" s="201">
        <v>0</v>
      </c>
      <c r="AG6" s="201">
        <v>81.08</v>
      </c>
      <c r="AH6" s="201">
        <v>0</v>
      </c>
      <c r="AI6" s="201">
        <v>9.01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92.11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1.98</v>
      </c>
      <c r="AD7" s="201">
        <v>2.48</v>
      </c>
      <c r="AE7" s="201">
        <v>0</v>
      </c>
      <c r="AF7" s="201">
        <v>0</v>
      </c>
      <c r="AG7" s="201">
        <v>81.08</v>
      </c>
      <c r="AH7" s="201">
        <v>0</v>
      </c>
      <c r="AI7" s="201">
        <v>9.01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92.11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1.98</v>
      </c>
      <c r="AD8" s="201">
        <v>2.48</v>
      </c>
      <c r="AE8" s="201">
        <v>0</v>
      </c>
      <c r="AF8" s="201">
        <v>0</v>
      </c>
      <c r="AG8" s="201">
        <v>81.08</v>
      </c>
      <c r="AH8" s="201">
        <v>0</v>
      </c>
      <c r="AI8" s="201">
        <v>9.01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92.11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1.98</v>
      </c>
      <c r="AD9" s="201">
        <v>2.48</v>
      </c>
      <c r="AE9" s="201">
        <v>0</v>
      </c>
      <c r="AF9" s="201">
        <v>0</v>
      </c>
      <c r="AG9" s="201">
        <v>81.08</v>
      </c>
      <c r="AH9" s="201">
        <v>0</v>
      </c>
      <c r="AI9" s="201">
        <v>9.01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92.11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1.98</v>
      </c>
      <c r="AD10" s="201">
        <v>2.48</v>
      </c>
      <c r="AE10" s="201">
        <v>0</v>
      </c>
      <c r="AF10" s="201">
        <v>0</v>
      </c>
      <c r="AG10" s="201">
        <v>81.08</v>
      </c>
      <c r="AH10" s="201">
        <v>0</v>
      </c>
      <c r="AI10" s="201">
        <v>9.01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92.11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1.98</v>
      </c>
      <c r="AD11" s="201">
        <v>2.48</v>
      </c>
      <c r="AE11" s="201">
        <v>0</v>
      </c>
      <c r="AF11" s="201">
        <v>0</v>
      </c>
      <c r="AG11" s="201">
        <v>81.08</v>
      </c>
      <c r="AH11" s="201">
        <v>0</v>
      </c>
      <c r="AI11" s="201">
        <v>9.01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92.11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1.98</v>
      </c>
      <c r="AD12" s="201">
        <v>2.48</v>
      </c>
      <c r="AE12" s="201">
        <v>0</v>
      </c>
      <c r="AF12" s="201">
        <v>0</v>
      </c>
      <c r="AG12" s="201">
        <v>81.08</v>
      </c>
      <c r="AH12" s="201">
        <v>0</v>
      </c>
      <c r="AI12" s="201">
        <v>9.01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92.11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1.98</v>
      </c>
      <c r="AD13" s="201">
        <v>2.48</v>
      </c>
      <c r="AE13" s="201">
        <v>0</v>
      </c>
      <c r="AF13" s="201">
        <v>0</v>
      </c>
      <c r="AG13" s="201">
        <v>81.08</v>
      </c>
      <c r="AH13" s="201">
        <v>0</v>
      </c>
      <c r="AI13" s="201">
        <v>9.01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92.11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1.98</v>
      </c>
      <c r="AD14" s="201">
        <v>2.48</v>
      </c>
      <c r="AE14" s="201">
        <v>0</v>
      </c>
      <c r="AF14" s="201">
        <v>0</v>
      </c>
      <c r="AG14" s="201">
        <v>81.08</v>
      </c>
      <c r="AH14" s="201">
        <v>0</v>
      </c>
      <c r="AI14" s="201">
        <v>9.01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92.11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1.98</v>
      </c>
      <c r="AD15" s="201">
        <v>2.48</v>
      </c>
      <c r="AE15" s="201">
        <v>0</v>
      </c>
      <c r="AF15" s="201">
        <v>0</v>
      </c>
      <c r="AG15" s="201">
        <v>81.08</v>
      </c>
      <c r="AH15" s="201">
        <v>0</v>
      </c>
      <c r="AI15" s="201">
        <v>9.01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92.11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1.98</v>
      </c>
      <c r="AD16" s="201">
        <v>2.48</v>
      </c>
      <c r="AE16" s="201">
        <v>0</v>
      </c>
      <c r="AF16" s="201">
        <v>0</v>
      </c>
      <c r="AG16" s="201">
        <v>81.08</v>
      </c>
      <c r="AH16" s="201">
        <v>0</v>
      </c>
      <c r="AI16" s="201">
        <v>9.01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92.11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1.98</v>
      </c>
      <c r="AD17" s="201">
        <v>2.48</v>
      </c>
      <c r="AE17" s="201">
        <v>0</v>
      </c>
      <c r="AF17" s="201">
        <v>0</v>
      </c>
      <c r="AG17" s="201">
        <v>81.08</v>
      </c>
      <c r="AH17" s="201">
        <v>0</v>
      </c>
      <c r="AI17" s="201">
        <v>9.01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92.11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1.98</v>
      </c>
      <c r="AD18" s="201">
        <v>2.48</v>
      </c>
      <c r="AE18" s="201">
        <v>0</v>
      </c>
      <c r="AF18" s="201">
        <v>0</v>
      </c>
      <c r="AG18" s="201">
        <v>81.08</v>
      </c>
      <c r="AH18" s="201">
        <v>0</v>
      </c>
      <c r="AI18" s="201">
        <v>9.01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92.11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1.98</v>
      </c>
      <c r="AD19" s="201">
        <v>2.48</v>
      </c>
      <c r="AE19" s="201">
        <v>0</v>
      </c>
      <c r="AF19" s="201">
        <v>0</v>
      </c>
      <c r="AG19" s="201">
        <v>81.08</v>
      </c>
      <c r="AH19" s="201">
        <v>0</v>
      </c>
      <c r="AI19" s="201">
        <v>9.01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92.11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1.98</v>
      </c>
      <c r="AD20" s="201">
        <v>2.48</v>
      </c>
      <c r="AE20" s="201">
        <v>0</v>
      </c>
      <c r="AF20" s="201">
        <v>0</v>
      </c>
      <c r="AG20" s="201">
        <v>81.08</v>
      </c>
      <c r="AH20" s="201">
        <v>0</v>
      </c>
      <c r="AI20" s="201">
        <v>9.01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92.11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1.98</v>
      </c>
      <c r="AD21" s="201">
        <v>2.48</v>
      </c>
      <c r="AE21" s="201">
        <v>0</v>
      </c>
      <c r="AF21" s="201">
        <v>0</v>
      </c>
      <c r="AG21" s="201">
        <v>81.08</v>
      </c>
      <c r="AH21" s="201">
        <v>0</v>
      </c>
      <c r="AI21" s="201">
        <v>9.01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92.11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1.98</v>
      </c>
      <c r="AD22" s="201">
        <v>2.48</v>
      </c>
      <c r="AE22" s="201">
        <v>0</v>
      </c>
      <c r="AF22" s="201">
        <v>0</v>
      </c>
      <c r="AG22" s="201">
        <v>81.08</v>
      </c>
      <c r="AH22" s="201">
        <v>0</v>
      </c>
      <c r="AI22" s="201">
        <v>9.01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92.11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1.98</v>
      </c>
      <c r="AD23" s="201">
        <v>2.48</v>
      </c>
      <c r="AE23" s="201">
        <v>0</v>
      </c>
      <c r="AF23" s="201">
        <v>0</v>
      </c>
      <c r="AG23" s="201">
        <v>81.08</v>
      </c>
      <c r="AH23" s="201">
        <v>0</v>
      </c>
      <c r="AI23" s="201">
        <v>9.01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92.11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1.98</v>
      </c>
      <c r="AD24" s="201">
        <v>2.48</v>
      </c>
      <c r="AE24" s="201">
        <v>0</v>
      </c>
      <c r="AF24" s="201">
        <v>0</v>
      </c>
      <c r="AG24" s="201">
        <v>81.08</v>
      </c>
      <c r="AH24" s="201">
        <v>0</v>
      </c>
      <c r="AI24" s="201">
        <v>9.01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92.11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1.98</v>
      </c>
      <c r="AD25" s="201">
        <v>2.48</v>
      </c>
      <c r="AE25" s="201">
        <v>0</v>
      </c>
      <c r="AF25" s="201">
        <v>0</v>
      </c>
      <c r="AG25" s="201">
        <v>81.08</v>
      </c>
      <c r="AH25" s="201">
        <v>0</v>
      </c>
      <c r="AI25" s="201">
        <v>9.01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92.11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1.98</v>
      </c>
      <c r="AD26" s="201">
        <v>2.48</v>
      </c>
      <c r="AE26" s="201">
        <v>0</v>
      </c>
      <c r="AF26" s="201">
        <v>0</v>
      </c>
      <c r="AG26" s="201">
        <v>81.08</v>
      </c>
      <c r="AH26" s="201">
        <v>0</v>
      </c>
      <c r="AI26" s="201">
        <v>9.01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92.11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1.98</v>
      </c>
      <c r="AD27" s="201">
        <v>2.48</v>
      </c>
      <c r="AE27" s="201">
        <v>0</v>
      </c>
      <c r="AF27" s="201">
        <v>0</v>
      </c>
      <c r="AG27" s="201">
        <v>81.08</v>
      </c>
      <c r="AH27" s="201">
        <v>0</v>
      </c>
      <c r="AI27" s="201">
        <v>9.01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92.11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1.98</v>
      </c>
      <c r="AD28" s="201">
        <v>2.48</v>
      </c>
      <c r="AE28" s="201">
        <v>0</v>
      </c>
      <c r="AF28" s="201">
        <v>0</v>
      </c>
      <c r="AG28" s="201">
        <v>81.08</v>
      </c>
      <c r="AH28" s="201">
        <v>0</v>
      </c>
      <c r="AI28" s="201">
        <v>9.01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92.11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1.98</v>
      </c>
      <c r="AD29" s="201">
        <v>2.48</v>
      </c>
      <c r="AE29" s="201">
        <v>0</v>
      </c>
      <c r="AF29" s="201">
        <v>0</v>
      </c>
      <c r="AG29" s="201">
        <v>81.08</v>
      </c>
      <c r="AH29" s="201">
        <v>0</v>
      </c>
      <c r="AI29" s="201">
        <v>9.01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92.11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1.98</v>
      </c>
      <c r="AD30" s="201">
        <v>2.48</v>
      </c>
      <c r="AE30" s="201">
        <v>0</v>
      </c>
      <c r="AF30" s="201">
        <v>0</v>
      </c>
      <c r="AG30" s="201">
        <v>81.08</v>
      </c>
      <c r="AH30" s="201">
        <v>0</v>
      </c>
      <c r="AI30" s="201">
        <v>9.01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92.11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1.98</v>
      </c>
      <c r="AD31" s="201">
        <v>2.48</v>
      </c>
      <c r="AE31" s="201">
        <v>0</v>
      </c>
      <c r="AF31" s="201">
        <v>0</v>
      </c>
      <c r="AG31" s="201">
        <v>81.08</v>
      </c>
      <c r="AH31" s="201">
        <v>0</v>
      </c>
      <c r="AI31" s="201">
        <v>9.01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92.11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1.98</v>
      </c>
      <c r="AD32" s="201">
        <v>2.48</v>
      </c>
      <c r="AE32" s="201">
        <v>0</v>
      </c>
      <c r="AF32" s="201">
        <v>0</v>
      </c>
      <c r="AG32" s="201">
        <v>81.08</v>
      </c>
      <c r="AH32" s="201">
        <v>0</v>
      </c>
      <c r="AI32" s="201">
        <v>9.01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92.11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1.98</v>
      </c>
      <c r="AD33" s="201">
        <v>2.48</v>
      </c>
      <c r="AE33" s="201">
        <v>0</v>
      </c>
      <c r="AF33" s="201">
        <v>0</v>
      </c>
      <c r="AG33" s="201">
        <v>81.08</v>
      </c>
      <c r="AH33" s="201">
        <v>0</v>
      </c>
      <c r="AI33" s="201">
        <v>9.01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92.11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1.98</v>
      </c>
      <c r="AD34" s="201">
        <v>2.48</v>
      </c>
      <c r="AE34" s="201">
        <v>0</v>
      </c>
      <c r="AF34" s="201">
        <v>0</v>
      </c>
      <c r="AG34" s="201">
        <v>81.08</v>
      </c>
      <c r="AH34" s="201">
        <v>0</v>
      </c>
      <c r="AI34" s="201">
        <v>9.01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92.11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1.98</v>
      </c>
      <c r="AD35" s="201">
        <v>2.48</v>
      </c>
      <c r="AE35" s="201">
        <v>0</v>
      </c>
      <c r="AF35" s="201">
        <v>0</v>
      </c>
      <c r="AG35" s="201">
        <v>81.08</v>
      </c>
      <c r="AH35" s="201">
        <v>0</v>
      </c>
      <c r="AI35" s="201">
        <v>9.01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92.11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1.98</v>
      </c>
      <c r="AD36" s="201">
        <v>2.48</v>
      </c>
      <c r="AE36" s="201">
        <v>0</v>
      </c>
      <c r="AF36" s="201">
        <v>0</v>
      </c>
      <c r="AG36" s="201">
        <v>81.08</v>
      </c>
      <c r="AH36" s="201">
        <v>0</v>
      </c>
      <c r="AI36" s="201">
        <v>9.01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92.11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1.98</v>
      </c>
      <c r="AD37" s="201">
        <v>2.48</v>
      </c>
      <c r="AE37" s="201">
        <v>0</v>
      </c>
      <c r="AF37" s="201">
        <v>0</v>
      </c>
      <c r="AG37" s="201">
        <v>81.08</v>
      </c>
      <c r="AH37" s="201">
        <v>0</v>
      </c>
      <c r="AI37" s="201">
        <v>9.01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92.11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1.98</v>
      </c>
      <c r="AD38" s="201">
        <v>2.48</v>
      </c>
      <c r="AE38" s="201">
        <v>0</v>
      </c>
      <c r="AF38" s="201">
        <v>0</v>
      </c>
      <c r="AG38" s="201">
        <v>81.08</v>
      </c>
      <c r="AH38" s="201">
        <v>0</v>
      </c>
      <c r="AI38" s="201">
        <v>9.01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92.11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1.98</v>
      </c>
      <c r="AD39" s="201">
        <v>2.48</v>
      </c>
      <c r="AE39" s="201">
        <v>0</v>
      </c>
      <c r="AF39" s="201">
        <v>0</v>
      </c>
      <c r="AG39" s="201">
        <v>81.08</v>
      </c>
      <c r="AH39" s="201">
        <v>0</v>
      </c>
      <c r="AI39" s="201">
        <v>9.01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92.11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1.98</v>
      </c>
      <c r="AD40" s="201">
        <v>2.48</v>
      </c>
      <c r="AE40" s="201">
        <v>0</v>
      </c>
      <c r="AF40" s="201">
        <v>0</v>
      </c>
      <c r="AG40" s="201">
        <v>81.08</v>
      </c>
      <c r="AH40" s="201">
        <v>0</v>
      </c>
      <c r="AI40" s="201">
        <v>9.01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92.11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1.98</v>
      </c>
      <c r="AD41" s="201">
        <v>2.48</v>
      </c>
      <c r="AE41" s="201">
        <v>0</v>
      </c>
      <c r="AF41" s="201">
        <v>0</v>
      </c>
      <c r="AG41" s="201">
        <v>81.08</v>
      </c>
      <c r="AH41" s="201">
        <v>0</v>
      </c>
      <c r="AI41" s="201">
        <v>9.01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92.11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1.98</v>
      </c>
      <c r="AD42" s="201">
        <v>2.48</v>
      </c>
      <c r="AE42" s="201">
        <v>0</v>
      </c>
      <c r="AF42" s="201">
        <v>0</v>
      </c>
      <c r="AG42" s="201">
        <v>81.08</v>
      </c>
      <c r="AH42" s="201">
        <v>0</v>
      </c>
      <c r="AI42" s="201">
        <v>9.01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92.11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1.98</v>
      </c>
      <c r="AD43" s="201">
        <v>2.48</v>
      </c>
      <c r="AE43" s="201">
        <v>0</v>
      </c>
      <c r="AF43" s="201">
        <v>0</v>
      </c>
      <c r="AG43" s="201">
        <v>81.08</v>
      </c>
      <c r="AH43" s="201">
        <v>0</v>
      </c>
      <c r="AI43" s="201">
        <v>9.01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90.29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1.98</v>
      </c>
      <c r="AD44" s="201">
        <v>2.48</v>
      </c>
      <c r="AE44" s="201">
        <v>0</v>
      </c>
      <c r="AF44" s="201">
        <v>0</v>
      </c>
      <c r="AG44" s="201">
        <v>81.08</v>
      </c>
      <c r="AH44" s="201">
        <v>0</v>
      </c>
      <c r="AI44" s="201">
        <v>9.01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90.29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1.98</v>
      </c>
      <c r="AD45" s="201">
        <v>2.48</v>
      </c>
      <c r="AE45" s="201">
        <v>0</v>
      </c>
      <c r="AF45" s="201">
        <v>0</v>
      </c>
      <c r="AG45" s="201">
        <v>81.08</v>
      </c>
      <c r="AH45" s="201">
        <v>0</v>
      </c>
      <c r="AI45" s="201">
        <v>9.01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90.29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1.98</v>
      </c>
      <c r="AD46" s="201">
        <v>2.48</v>
      </c>
      <c r="AE46" s="201">
        <v>0</v>
      </c>
      <c r="AF46" s="201">
        <v>0</v>
      </c>
      <c r="AG46" s="201">
        <v>81.08</v>
      </c>
      <c r="AH46" s="201">
        <v>0</v>
      </c>
      <c r="AI46" s="201">
        <v>9.01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90.29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1.98</v>
      </c>
      <c r="AD47" s="201">
        <v>2.48</v>
      </c>
      <c r="AE47" s="201">
        <v>0</v>
      </c>
      <c r="AF47" s="201">
        <v>0</v>
      </c>
      <c r="AG47" s="201">
        <v>81.08</v>
      </c>
      <c r="AH47" s="201">
        <v>0</v>
      </c>
      <c r="AI47" s="201">
        <v>9.01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90.29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1.98</v>
      </c>
      <c r="AD48" s="201">
        <v>2.48</v>
      </c>
      <c r="AE48" s="201">
        <v>0</v>
      </c>
      <c r="AF48" s="201">
        <v>0</v>
      </c>
      <c r="AG48" s="201">
        <v>81.08</v>
      </c>
      <c r="AH48" s="201">
        <v>0</v>
      </c>
      <c r="AI48" s="201">
        <v>9.01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90.29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1.98</v>
      </c>
      <c r="AD49" s="201">
        <v>2.48</v>
      </c>
      <c r="AE49" s="201">
        <v>0</v>
      </c>
      <c r="AF49" s="201">
        <v>0</v>
      </c>
      <c r="AG49" s="201">
        <v>81.08</v>
      </c>
      <c r="AH49" s="201">
        <v>0</v>
      </c>
      <c r="AI49" s="201">
        <v>9.01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90.29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1.98</v>
      </c>
      <c r="AD50" s="201">
        <v>2.48</v>
      </c>
      <c r="AE50" s="201">
        <v>0</v>
      </c>
      <c r="AF50" s="201">
        <v>0</v>
      </c>
      <c r="AG50" s="201">
        <v>81.08</v>
      </c>
      <c r="AH50" s="201">
        <v>0</v>
      </c>
      <c r="AI50" s="201">
        <v>9.01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90.29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1.98</v>
      </c>
      <c r="AD51" s="201">
        <v>2.48</v>
      </c>
      <c r="AE51" s="201">
        <v>0</v>
      </c>
      <c r="AF51" s="201">
        <v>0</v>
      </c>
      <c r="AG51" s="201">
        <v>81.08</v>
      </c>
      <c r="AH51" s="201">
        <v>0</v>
      </c>
      <c r="AI51" s="201">
        <v>9.01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90.29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1.98</v>
      </c>
      <c r="AD52" s="201">
        <v>2.48</v>
      </c>
      <c r="AE52" s="201">
        <v>0</v>
      </c>
      <c r="AF52" s="201">
        <v>0</v>
      </c>
      <c r="AG52" s="201">
        <v>81.08</v>
      </c>
      <c r="AH52" s="201">
        <v>0</v>
      </c>
      <c r="AI52" s="201">
        <v>9.01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90.29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1.98</v>
      </c>
      <c r="AD53" s="201">
        <v>2.48</v>
      </c>
      <c r="AE53" s="201">
        <v>0</v>
      </c>
      <c r="AF53" s="201">
        <v>0</v>
      </c>
      <c r="AG53" s="201">
        <v>81.08</v>
      </c>
      <c r="AH53" s="201">
        <v>0</v>
      </c>
      <c r="AI53" s="201">
        <v>9.01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90.29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1.98</v>
      </c>
      <c r="AD54" s="201">
        <v>2.48</v>
      </c>
      <c r="AE54" s="201">
        <v>0</v>
      </c>
      <c r="AF54" s="201">
        <v>0</v>
      </c>
      <c r="AG54" s="201">
        <v>81.08</v>
      </c>
      <c r="AH54" s="201">
        <v>0</v>
      </c>
      <c r="AI54" s="201">
        <v>9.01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90.29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1.98</v>
      </c>
      <c r="AD55" s="201">
        <v>2.48</v>
      </c>
      <c r="AE55" s="201">
        <v>0</v>
      </c>
      <c r="AF55" s="201">
        <v>0</v>
      </c>
      <c r="AG55" s="201">
        <v>81.08</v>
      </c>
      <c r="AH55" s="201">
        <v>0</v>
      </c>
      <c r="AI55" s="201">
        <v>9.01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90.29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1.98</v>
      </c>
      <c r="AD56" s="201">
        <v>2.48</v>
      </c>
      <c r="AE56" s="201">
        <v>0</v>
      </c>
      <c r="AF56" s="201">
        <v>0</v>
      </c>
      <c r="AG56" s="201">
        <v>81.08</v>
      </c>
      <c r="AH56" s="201">
        <v>0</v>
      </c>
      <c r="AI56" s="201">
        <v>9.01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90.29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1.98</v>
      </c>
      <c r="AD57" s="201">
        <v>2.48</v>
      </c>
      <c r="AE57" s="201">
        <v>0</v>
      </c>
      <c r="AF57" s="201">
        <v>0</v>
      </c>
      <c r="AG57" s="201">
        <v>81.08</v>
      </c>
      <c r="AH57" s="201">
        <v>0</v>
      </c>
      <c r="AI57" s="201">
        <v>9.01</v>
      </c>
      <c r="AJ57" s="201">
        <v>0</v>
      </c>
      <c r="AK57" s="201">
        <v>0.35</v>
      </c>
      <c r="AL57" s="201">
        <v>0</v>
      </c>
      <c r="AM57" s="201">
        <v>0</v>
      </c>
      <c r="AN57" s="201">
        <v>0</v>
      </c>
      <c r="AO57" s="201">
        <v>90.29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1.98</v>
      </c>
      <c r="AD58" s="201">
        <v>2.48</v>
      </c>
      <c r="AE58" s="201">
        <v>0</v>
      </c>
      <c r="AF58" s="201">
        <v>0</v>
      </c>
      <c r="AG58" s="201">
        <v>81.08</v>
      </c>
      <c r="AH58" s="201">
        <v>0</v>
      </c>
      <c r="AI58" s="201">
        <v>9.01</v>
      </c>
      <c r="AJ58" s="201">
        <v>0</v>
      </c>
      <c r="AK58" s="201">
        <v>0.35</v>
      </c>
      <c r="AL58" s="201">
        <v>0</v>
      </c>
      <c r="AM58" s="201">
        <v>0</v>
      </c>
      <c r="AN58" s="201">
        <v>0</v>
      </c>
      <c r="AO58" s="201">
        <v>90.29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1.98</v>
      </c>
      <c r="AD59" s="201">
        <v>2.48</v>
      </c>
      <c r="AE59" s="201">
        <v>0</v>
      </c>
      <c r="AF59" s="201">
        <v>0</v>
      </c>
      <c r="AG59" s="201">
        <v>81.08</v>
      </c>
      <c r="AH59" s="201">
        <v>0</v>
      </c>
      <c r="AI59" s="201">
        <v>9.01</v>
      </c>
      <c r="AJ59" s="201">
        <v>0</v>
      </c>
      <c r="AK59" s="201">
        <v>0.35</v>
      </c>
      <c r="AL59" s="201">
        <v>0</v>
      </c>
      <c r="AM59" s="201">
        <v>0</v>
      </c>
      <c r="AN59" s="201">
        <v>0</v>
      </c>
      <c r="AO59" s="201">
        <v>90.29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1.98</v>
      </c>
      <c r="AD60" s="201">
        <v>2.48</v>
      </c>
      <c r="AE60" s="201">
        <v>0</v>
      </c>
      <c r="AF60" s="201">
        <v>0</v>
      </c>
      <c r="AG60" s="201">
        <v>81.08</v>
      </c>
      <c r="AH60" s="201">
        <v>0</v>
      </c>
      <c r="AI60" s="201">
        <v>9.01</v>
      </c>
      <c r="AJ60" s="201">
        <v>0</v>
      </c>
      <c r="AK60" s="201">
        <v>0.35</v>
      </c>
      <c r="AL60" s="201">
        <v>0</v>
      </c>
      <c r="AM60" s="201">
        <v>0</v>
      </c>
      <c r="AN60" s="201">
        <v>0</v>
      </c>
      <c r="AO60" s="201">
        <v>90.29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1.98</v>
      </c>
      <c r="AD61" s="201">
        <v>2.48</v>
      </c>
      <c r="AE61" s="201">
        <v>0</v>
      </c>
      <c r="AF61" s="201">
        <v>0</v>
      </c>
      <c r="AG61" s="201">
        <v>81.08</v>
      </c>
      <c r="AH61" s="201">
        <v>0</v>
      </c>
      <c r="AI61" s="201">
        <v>9.01</v>
      </c>
      <c r="AJ61" s="201">
        <v>0</v>
      </c>
      <c r="AK61" s="201">
        <v>0.35</v>
      </c>
      <c r="AL61" s="201">
        <v>0</v>
      </c>
      <c r="AM61" s="201">
        <v>0</v>
      </c>
      <c r="AN61" s="201">
        <v>0</v>
      </c>
      <c r="AO61" s="201">
        <v>90.29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1.98</v>
      </c>
      <c r="AD62" s="201">
        <v>2.48</v>
      </c>
      <c r="AE62" s="201">
        <v>0</v>
      </c>
      <c r="AF62" s="201">
        <v>0</v>
      </c>
      <c r="AG62" s="201">
        <v>81.08</v>
      </c>
      <c r="AH62" s="201">
        <v>0</v>
      </c>
      <c r="AI62" s="201">
        <v>9.01</v>
      </c>
      <c r="AJ62" s="201">
        <v>0</v>
      </c>
      <c r="AK62" s="201">
        <v>0.35</v>
      </c>
      <c r="AL62" s="201">
        <v>0</v>
      </c>
      <c r="AM62" s="201">
        <v>0</v>
      </c>
      <c r="AN62" s="201">
        <v>0</v>
      </c>
      <c r="AO62" s="201">
        <v>90.29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1.98</v>
      </c>
      <c r="AD63" s="201">
        <v>2.48</v>
      </c>
      <c r="AE63" s="201">
        <v>0</v>
      </c>
      <c r="AF63" s="201">
        <v>0</v>
      </c>
      <c r="AG63" s="201">
        <v>81.08</v>
      </c>
      <c r="AH63" s="201">
        <v>0</v>
      </c>
      <c r="AI63" s="201">
        <v>9.01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90.29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1.98</v>
      </c>
      <c r="AD64" s="201">
        <v>2.48</v>
      </c>
      <c r="AE64" s="201">
        <v>0</v>
      </c>
      <c r="AF64" s="201">
        <v>0</v>
      </c>
      <c r="AG64" s="201">
        <v>81.08</v>
      </c>
      <c r="AH64" s="201">
        <v>0</v>
      </c>
      <c r="AI64" s="201">
        <v>9.01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90.29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1.98</v>
      </c>
      <c r="AD65" s="201">
        <v>2.48</v>
      </c>
      <c r="AE65" s="201">
        <v>0</v>
      </c>
      <c r="AF65" s="201">
        <v>0</v>
      </c>
      <c r="AG65" s="201">
        <v>81.08</v>
      </c>
      <c r="AH65" s="201">
        <v>0</v>
      </c>
      <c r="AI65" s="201">
        <v>9.01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90.29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1.98</v>
      </c>
      <c r="AD66" s="201">
        <v>2.48</v>
      </c>
      <c r="AE66" s="201">
        <v>0</v>
      </c>
      <c r="AF66" s="201">
        <v>0</v>
      </c>
      <c r="AG66" s="201">
        <v>81.08</v>
      </c>
      <c r="AH66" s="201">
        <v>0</v>
      </c>
      <c r="AI66" s="201">
        <v>9.01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90.29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1.98</v>
      </c>
      <c r="AD67" s="201">
        <v>2.48</v>
      </c>
      <c r="AE67" s="201">
        <v>0</v>
      </c>
      <c r="AF67" s="201">
        <v>0</v>
      </c>
      <c r="AG67" s="201">
        <v>81.08</v>
      </c>
      <c r="AH67" s="201">
        <v>0</v>
      </c>
      <c r="AI67" s="201">
        <v>9.01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90.29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1.98</v>
      </c>
      <c r="AD68" s="201">
        <v>2.48</v>
      </c>
      <c r="AE68" s="201">
        <v>0</v>
      </c>
      <c r="AF68" s="201">
        <v>0</v>
      </c>
      <c r="AG68" s="201">
        <v>81.08</v>
      </c>
      <c r="AH68" s="201">
        <v>0</v>
      </c>
      <c r="AI68" s="201">
        <v>9.01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90.29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1.98</v>
      </c>
      <c r="AD69" s="201">
        <v>2.48</v>
      </c>
      <c r="AE69" s="201">
        <v>0</v>
      </c>
      <c r="AF69" s="201">
        <v>0</v>
      </c>
      <c r="AG69" s="201">
        <v>81.08</v>
      </c>
      <c r="AH69" s="201">
        <v>0</v>
      </c>
      <c r="AI69" s="201">
        <v>9.01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90.29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1.98</v>
      </c>
      <c r="AD70" s="201">
        <v>2.48</v>
      </c>
      <c r="AE70" s="201">
        <v>0</v>
      </c>
      <c r="AF70" s="201">
        <v>0</v>
      </c>
      <c r="AG70" s="201">
        <v>81.08</v>
      </c>
      <c r="AH70" s="201">
        <v>0</v>
      </c>
      <c r="AI70" s="201">
        <v>9.01</v>
      </c>
      <c r="AJ70" s="201">
        <v>0</v>
      </c>
      <c r="AK70" s="201">
        <v>0.35</v>
      </c>
      <c r="AL70" s="201">
        <v>0</v>
      </c>
      <c r="AM70" s="201">
        <v>0</v>
      </c>
      <c r="AN70" s="201">
        <v>0</v>
      </c>
      <c r="AO70" s="201">
        <v>90.29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1.98</v>
      </c>
      <c r="AD71" s="201">
        <v>2.48</v>
      </c>
      <c r="AE71" s="201">
        <v>0</v>
      </c>
      <c r="AF71" s="201">
        <v>0</v>
      </c>
      <c r="AG71" s="201">
        <v>81.08</v>
      </c>
      <c r="AH71" s="201">
        <v>0</v>
      </c>
      <c r="AI71" s="201">
        <v>9.01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90.29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1.98</v>
      </c>
      <c r="AD72" s="201">
        <v>2.48</v>
      </c>
      <c r="AE72" s="201">
        <v>0</v>
      </c>
      <c r="AF72" s="201">
        <v>0</v>
      </c>
      <c r="AG72" s="201">
        <v>81.08</v>
      </c>
      <c r="AH72" s="201">
        <v>0</v>
      </c>
      <c r="AI72" s="201">
        <v>9.01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90.29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1.98</v>
      </c>
      <c r="AD73" s="201">
        <v>2.48</v>
      </c>
      <c r="AE73" s="201">
        <v>0</v>
      </c>
      <c r="AF73" s="201">
        <v>0</v>
      </c>
      <c r="AG73" s="201">
        <v>81.08</v>
      </c>
      <c r="AH73" s="201">
        <v>0</v>
      </c>
      <c r="AI73" s="201">
        <v>9.01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90.29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1.98</v>
      </c>
      <c r="AD74" s="201">
        <v>2.48</v>
      </c>
      <c r="AE74" s="201">
        <v>0</v>
      </c>
      <c r="AF74" s="201">
        <v>0</v>
      </c>
      <c r="AG74" s="201">
        <v>81.08</v>
      </c>
      <c r="AH74" s="201">
        <v>0</v>
      </c>
      <c r="AI74" s="201">
        <v>9.01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90.29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1.98</v>
      </c>
      <c r="AD75" s="201">
        <v>2.48</v>
      </c>
      <c r="AE75" s="201">
        <v>0</v>
      </c>
      <c r="AF75" s="201">
        <v>0</v>
      </c>
      <c r="AG75" s="201">
        <v>81.08</v>
      </c>
      <c r="AH75" s="201">
        <v>0</v>
      </c>
      <c r="AI75" s="201">
        <v>9.01</v>
      </c>
      <c r="AJ75" s="201">
        <v>0</v>
      </c>
      <c r="AK75" s="201">
        <v>0.35</v>
      </c>
      <c r="AL75" s="201">
        <v>0</v>
      </c>
      <c r="AM75" s="201">
        <v>0</v>
      </c>
      <c r="AN75" s="201">
        <v>0</v>
      </c>
      <c r="AO75" s="201">
        <v>90.29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1.98</v>
      </c>
      <c r="AD76" s="201">
        <v>2.48</v>
      </c>
      <c r="AE76" s="201">
        <v>0</v>
      </c>
      <c r="AF76" s="201">
        <v>0</v>
      </c>
      <c r="AG76" s="201">
        <v>81.08</v>
      </c>
      <c r="AH76" s="201">
        <v>0</v>
      </c>
      <c r="AI76" s="201">
        <v>9.01</v>
      </c>
      <c r="AJ76" s="201">
        <v>0</v>
      </c>
      <c r="AK76" s="201">
        <v>0.35</v>
      </c>
      <c r="AL76" s="201">
        <v>0</v>
      </c>
      <c r="AM76" s="201">
        <v>0</v>
      </c>
      <c r="AN76" s="201">
        <v>0</v>
      </c>
      <c r="AO76" s="201">
        <v>90.29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1.98</v>
      </c>
      <c r="AD77" s="201">
        <v>2.48</v>
      </c>
      <c r="AE77" s="201">
        <v>0</v>
      </c>
      <c r="AF77" s="201">
        <v>0</v>
      </c>
      <c r="AG77" s="201">
        <v>81.08</v>
      </c>
      <c r="AH77" s="201">
        <v>0</v>
      </c>
      <c r="AI77" s="201">
        <v>9.01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90.29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1.98</v>
      </c>
      <c r="AD78" s="201">
        <v>2.48</v>
      </c>
      <c r="AE78" s="201">
        <v>0</v>
      </c>
      <c r="AF78" s="201">
        <v>0</v>
      </c>
      <c r="AG78" s="201">
        <v>81.08</v>
      </c>
      <c r="AH78" s="201">
        <v>0</v>
      </c>
      <c r="AI78" s="201">
        <v>9.01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90.29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1.98</v>
      </c>
      <c r="AD79" s="201">
        <v>2.48</v>
      </c>
      <c r="AE79" s="201">
        <v>0</v>
      </c>
      <c r="AF79" s="201">
        <v>0</v>
      </c>
      <c r="AG79" s="201">
        <v>81.08</v>
      </c>
      <c r="AH79" s="201">
        <v>0</v>
      </c>
      <c r="AI79" s="201">
        <v>9.01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90.29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1.98</v>
      </c>
      <c r="AD80" s="201">
        <v>2.48</v>
      </c>
      <c r="AE80" s="201">
        <v>0</v>
      </c>
      <c r="AF80" s="201">
        <v>0</v>
      </c>
      <c r="AG80" s="201">
        <v>81.08</v>
      </c>
      <c r="AH80" s="201">
        <v>0</v>
      </c>
      <c r="AI80" s="201">
        <v>9.01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90.29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1.98</v>
      </c>
      <c r="AD81" s="201">
        <v>2.48</v>
      </c>
      <c r="AE81" s="201">
        <v>0</v>
      </c>
      <c r="AF81" s="201">
        <v>0</v>
      </c>
      <c r="AG81" s="201">
        <v>81.08</v>
      </c>
      <c r="AH81" s="201">
        <v>0</v>
      </c>
      <c r="AI81" s="201">
        <v>9.01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90.29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1.98</v>
      </c>
      <c r="AD82" s="201">
        <v>2.48</v>
      </c>
      <c r="AE82" s="201">
        <v>0</v>
      </c>
      <c r="AF82" s="201">
        <v>0</v>
      </c>
      <c r="AG82" s="201">
        <v>81.08</v>
      </c>
      <c r="AH82" s="201">
        <v>0</v>
      </c>
      <c r="AI82" s="201">
        <v>9.01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90.29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1.98</v>
      </c>
      <c r="AD83" s="201">
        <v>2.48</v>
      </c>
      <c r="AE83" s="201">
        <v>0</v>
      </c>
      <c r="AF83" s="201">
        <v>0</v>
      </c>
      <c r="AG83" s="201">
        <v>81.08</v>
      </c>
      <c r="AH83" s="201">
        <v>0</v>
      </c>
      <c r="AI83" s="201">
        <v>9.01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92.11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1.98</v>
      </c>
      <c r="AD84" s="201">
        <v>2.48</v>
      </c>
      <c r="AE84" s="201">
        <v>0</v>
      </c>
      <c r="AF84" s="201">
        <v>0</v>
      </c>
      <c r="AG84" s="201">
        <v>81.08</v>
      </c>
      <c r="AH84" s="201">
        <v>0</v>
      </c>
      <c r="AI84" s="201">
        <v>9.01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92.11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1.98</v>
      </c>
      <c r="AD85" s="201">
        <v>2.48</v>
      </c>
      <c r="AE85" s="201">
        <v>0</v>
      </c>
      <c r="AF85" s="201">
        <v>0</v>
      </c>
      <c r="AG85" s="201">
        <v>81.08</v>
      </c>
      <c r="AH85" s="201">
        <v>0</v>
      </c>
      <c r="AI85" s="201">
        <v>9.01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92.11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1.98</v>
      </c>
      <c r="AD86" s="201">
        <v>2.48</v>
      </c>
      <c r="AE86" s="201">
        <v>0</v>
      </c>
      <c r="AF86" s="201">
        <v>0</v>
      </c>
      <c r="AG86" s="201">
        <v>81.08</v>
      </c>
      <c r="AH86" s="201">
        <v>0</v>
      </c>
      <c r="AI86" s="201">
        <v>9.01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92.11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1.98</v>
      </c>
      <c r="AD87" s="201">
        <v>2.48</v>
      </c>
      <c r="AE87" s="201">
        <v>0</v>
      </c>
      <c r="AF87" s="201">
        <v>0</v>
      </c>
      <c r="AG87" s="201">
        <v>81.08</v>
      </c>
      <c r="AH87" s="201">
        <v>0</v>
      </c>
      <c r="AI87" s="201">
        <v>9.01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92.11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1.98</v>
      </c>
      <c r="AD88" s="201">
        <v>2.48</v>
      </c>
      <c r="AE88" s="201">
        <v>0</v>
      </c>
      <c r="AF88" s="201">
        <v>0</v>
      </c>
      <c r="AG88" s="201">
        <v>81.08</v>
      </c>
      <c r="AH88" s="201">
        <v>0</v>
      </c>
      <c r="AI88" s="201">
        <v>9.01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92.11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1.98</v>
      </c>
      <c r="AD89" s="201">
        <v>2.48</v>
      </c>
      <c r="AE89" s="201">
        <v>0</v>
      </c>
      <c r="AF89" s="201">
        <v>0</v>
      </c>
      <c r="AG89" s="201">
        <v>81.08</v>
      </c>
      <c r="AH89" s="201">
        <v>0</v>
      </c>
      <c r="AI89" s="201">
        <v>9.01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92.11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1.98</v>
      </c>
      <c r="AD90" s="201">
        <v>2.48</v>
      </c>
      <c r="AE90" s="201">
        <v>0</v>
      </c>
      <c r="AF90" s="201">
        <v>0</v>
      </c>
      <c r="AG90" s="201">
        <v>81.08</v>
      </c>
      <c r="AH90" s="201">
        <v>0</v>
      </c>
      <c r="AI90" s="201">
        <v>9.01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92.11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1.98</v>
      </c>
      <c r="AD91" s="201">
        <v>2.48</v>
      </c>
      <c r="AE91" s="201">
        <v>0</v>
      </c>
      <c r="AF91" s="201">
        <v>0</v>
      </c>
      <c r="AG91" s="201">
        <v>81.08</v>
      </c>
      <c r="AH91" s="201">
        <v>0</v>
      </c>
      <c r="AI91" s="201">
        <v>9.01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92.11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1.98</v>
      </c>
      <c r="AD92" s="201">
        <v>2.48</v>
      </c>
      <c r="AE92" s="201">
        <v>0</v>
      </c>
      <c r="AF92" s="201">
        <v>0</v>
      </c>
      <c r="AG92" s="201">
        <v>81.08</v>
      </c>
      <c r="AH92" s="201">
        <v>0</v>
      </c>
      <c r="AI92" s="201">
        <v>9.01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92.11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1.98</v>
      </c>
      <c r="AD93" s="201">
        <v>2.48</v>
      </c>
      <c r="AE93" s="201">
        <v>0</v>
      </c>
      <c r="AF93" s="201">
        <v>0</v>
      </c>
      <c r="AG93" s="201">
        <v>81.08</v>
      </c>
      <c r="AH93" s="201">
        <v>0</v>
      </c>
      <c r="AI93" s="201">
        <v>9.01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92.11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1.98</v>
      </c>
      <c r="AD94" s="201">
        <v>2.48</v>
      </c>
      <c r="AE94" s="201">
        <v>0</v>
      </c>
      <c r="AF94" s="201">
        <v>0</v>
      </c>
      <c r="AG94" s="201">
        <v>81.08</v>
      </c>
      <c r="AH94" s="201">
        <v>0</v>
      </c>
      <c r="AI94" s="201">
        <v>9.01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92.11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1.98</v>
      </c>
      <c r="AD95" s="201">
        <v>2.48</v>
      </c>
      <c r="AE95" s="201">
        <v>0</v>
      </c>
      <c r="AF95" s="201">
        <v>0</v>
      </c>
      <c r="AG95" s="201">
        <v>81.08</v>
      </c>
      <c r="AH95" s="201">
        <v>0</v>
      </c>
      <c r="AI95" s="201">
        <v>9.01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92.11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1.98</v>
      </c>
      <c r="AD96" s="201">
        <v>2.48</v>
      </c>
      <c r="AE96" s="201">
        <v>0</v>
      </c>
      <c r="AF96" s="201">
        <v>0</v>
      </c>
      <c r="AG96" s="201">
        <v>81.08</v>
      </c>
      <c r="AH96" s="201">
        <v>0</v>
      </c>
      <c r="AI96" s="201">
        <v>9.01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92.11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1.98</v>
      </c>
      <c r="AD97" s="201">
        <v>2.48</v>
      </c>
      <c r="AE97" s="201">
        <v>0</v>
      </c>
      <c r="AF97" s="201">
        <v>0</v>
      </c>
      <c r="AG97" s="201">
        <v>81.08</v>
      </c>
      <c r="AH97" s="201">
        <v>0</v>
      </c>
      <c r="AI97" s="201">
        <v>9.01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92.11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1.98</v>
      </c>
      <c r="AD98" s="201">
        <v>2.48</v>
      </c>
      <c r="AE98" s="201">
        <v>0</v>
      </c>
      <c r="AF98" s="201">
        <v>0</v>
      </c>
      <c r="AG98" s="201">
        <v>81.08</v>
      </c>
      <c r="AH98" s="201">
        <v>0</v>
      </c>
      <c r="AI98" s="201">
        <v>9.01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92.11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4.7519999999999937E-2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0.21623999999999985</v>
      </c>
      <c r="AJ99">
        <f t="shared" si="0"/>
        <v>0</v>
      </c>
      <c r="AK99">
        <f t="shared" si="0"/>
        <v>8.4000000000000151E-3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2.1924399999999999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13.11</v>
      </c>
      <c r="E3" s="201">
        <v>0</v>
      </c>
      <c r="F3" s="201">
        <v>0</v>
      </c>
      <c r="G3" s="201">
        <v>21.46</v>
      </c>
      <c r="H3" s="201">
        <v>0</v>
      </c>
      <c r="I3" s="201">
        <v>0</v>
      </c>
      <c r="J3" s="201">
        <v>27.57</v>
      </c>
      <c r="K3" s="201">
        <v>5.28</v>
      </c>
      <c r="L3" s="201">
        <v>271.47000000000003</v>
      </c>
      <c r="M3" s="201">
        <v>0.97</v>
      </c>
      <c r="N3" s="201">
        <v>1.25</v>
      </c>
      <c r="O3" s="201">
        <v>0</v>
      </c>
      <c r="P3" s="201">
        <v>1.33</v>
      </c>
      <c r="Q3" s="201">
        <v>0.45</v>
      </c>
      <c r="R3" s="201">
        <v>0.45</v>
      </c>
      <c r="S3" s="201">
        <v>0.83</v>
      </c>
      <c r="T3" s="201">
        <v>0</v>
      </c>
      <c r="U3" s="201">
        <v>0.74</v>
      </c>
      <c r="V3" s="201">
        <v>0.1</v>
      </c>
      <c r="W3" s="201">
        <v>0.49</v>
      </c>
      <c r="X3" s="201">
        <v>1.56</v>
      </c>
      <c r="Y3" s="201">
        <v>0</v>
      </c>
      <c r="Z3" s="201">
        <v>1.34</v>
      </c>
      <c r="AA3" s="201">
        <v>0.95</v>
      </c>
      <c r="AB3" s="201">
        <v>0</v>
      </c>
      <c r="AC3" s="201">
        <v>11.87</v>
      </c>
      <c r="AD3" s="201">
        <v>14.84</v>
      </c>
      <c r="AE3" s="201">
        <v>0</v>
      </c>
      <c r="AF3" s="201">
        <v>0</v>
      </c>
      <c r="AG3" s="201">
        <v>52.06</v>
      </c>
      <c r="AH3" s="201">
        <v>0</v>
      </c>
      <c r="AI3" s="201">
        <v>5.78</v>
      </c>
      <c r="AJ3" s="201">
        <v>0</v>
      </c>
      <c r="AK3" s="201">
        <v>11.68</v>
      </c>
      <c r="AL3" s="201">
        <v>0</v>
      </c>
      <c r="AM3" s="201">
        <v>0</v>
      </c>
      <c r="AN3" s="201">
        <v>0</v>
      </c>
      <c r="AO3" s="201">
        <v>274.62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13.11</v>
      </c>
      <c r="E4" s="201">
        <v>0</v>
      </c>
      <c r="F4" s="201">
        <v>0</v>
      </c>
      <c r="G4" s="201">
        <v>21.46</v>
      </c>
      <c r="H4" s="201">
        <v>0</v>
      </c>
      <c r="I4" s="201">
        <v>0</v>
      </c>
      <c r="J4" s="201">
        <v>27.57</v>
      </c>
      <c r="K4" s="201">
        <v>4.4800000000000004</v>
      </c>
      <c r="L4" s="201">
        <v>271.47000000000003</v>
      </c>
      <c r="M4" s="201">
        <v>0.97</v>
      </c>
      <c r="N4" s="201">
        <v>1.25</v>
      </c>
      <c r="O4" s="201">
        <v>0</v>
      </c>
      <c r="P4" s="201">
        <v>1.33</v>
      </c>
      <c r="Q4" s="201">
        <v>0.45</v>
      </c>
      <c r="R4" s="201">
        <v>0.45</v>
      </c>
      <c r="S4" s="201">
        <v>0.28000000000000003</v>
      </c>
      <c r="T4" s="201">
        <v>0</v>
      </c>
      <c r="U4" s="201">
        <v>0.74</v>
      </c>
      <c r="V4" s="201">
        <v>0.1</v>
      </c>
      <c r="W4" s="201">
        <v>0.49</v>
      </c>
      <c r="X4" s="201">
        <v>1.56</v>
      </c>
      <c r="Y4" s="201">
        <v>0</v>
      </c>
      <c r="Z4" s="201">
        <v>1.34</v>
      </c>
      <c r="AA4" s="201">
        <v>0.95</v>
      </c>
      <c r="AB4" s="201">
        <v>0</v>
      </c>
      <c r="AC4" s="201">
        <v>11.87</v>
      </c>
      <c r="AD4" s="201">
        <v>14.84</v>
      </c>
      <c r="AE4" s="201">
        <v>0</v>
      </c>
      <c r="AF4" s="201">
        <v>0</v>
      </c>
      <c r="AG4" s="201">
        <v>52.06</v>
      </c>
      <c r="AH4" s="201">
        <v>0</v>
      </c>
      <c r="AI4" s="201">
        <v>5.78</v>
      </c>
      <c r="AJ4" s="201">
        <v>0</v>
      </c>
      <c r="AK4" s="201">
        <v>11.68</v>
      </c>
      <c r="AL4" s="201">
        <v>0</v>
      </c>
      <c r="AM4" s="201">
        <v>0</v>
      </c>
      <c r="AN4" s="201">
        <v>0</v>
      </c>
      <c r="AO4" s="201">
        <v>274.62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13.11</v>
      </c>
      <c r="E5" s="201">
        <v>0</v>
      </c>
      <c r="F5" s="201">
        <v>0</v>
      </c>
      <c r="G5" s="201">
        <v>21.46</v>
      </c>
      <c r="H5" s="201">
        <v>0</v>
      </c>
      <c r="I5" s="201">
        <v>0</v>
      </c>
      <c r="J5" s="201">
        <v>27.57</v>
      </c>
      <c r="K5" s="201">
        <v>4.4800000000000004</v>
      </c>
      <c r="L5" s="201">
        <v>271.47000000000003</v>
      </c>
      <c r="M5" s="201">
        <v>0.97</v>
      </c>
      <c r="N5" s="201">
        <v>1.25</v>
      </c>
      <c r="O5" s="201">
        <v>0</v>
      </c>
      <c r="P5" s="201">
        <v>1.33</v>
      </c>
      <c r="Q5" s="201">
        <v>0.45</v>
      </c>
      <c r="R5" s="201">
        <v>0.45</v>
      </c>
      <c r="S5" s="201">
        <v>0.28000000000000003</v>
      </c>
      <c r="T5" s="201">
        <v>0</v>
      </c>
      <c r="U5" s="201">
        <v>0.74</v>
      </c>
      <c r="V5" s="201">
        <v>0.1</v>
      </c>
      <c r="W5" s="201">
        <v>0.49</v>
      </c>
      <c r="X5" s="201">
        <v>1.56</v>
      </c>
      <c r="Y5" s="201">
        <v>0</v>
      </c>
      <c r="Z5" s="201">
        <v>1.34</v>
      </c>
      <c r="AA5" s="201">
        <v>0.95</v>
      </c>
      <c r="AB5" s="201">
        <v>0</v>
      </c>
      <c r="AC5" s="201">
        <v>11.87</v>
      </c>
      <c r="AD5" s="201">
        <v>14.84</v>
      </c>
      <c r="AE5" s="201">
        <v>0</v>
      </c>
      <c r="AF5" s="201">
        <v>0</v>
      </c>
      <c r="AG5" s="201">
        <v>52.06</v>
      </c>
      <c r="AH5" s="201">
        <v>0</v>
      </c>
      <c r="AI5" s="201">
        <v>5.78</v>
      </c>
      <c r="AJ5" s="201">
        <v>0</v>
      </c>
      <c r="AK5" s="201">
        <v>11.68</v>
      </c>
      <c r="AL5" s="201">
        <v>0</v>
      </c>
      <c r="AM5" s="201">
        <v>0</v>
      </c>
      <c r="AN5" s="201">
        <v>0</v>
      </c>
      <c r="AO5" s="201">
        <v>274.62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13.11</v>
      </c>
      <c r="E6" s="201">
        <v>0</v>
      </c>
      <c r="F6" s="201">
        <v>0</v>
      </c>
      <c r="G6" s="201">
        <v>21.46</v>
      </c>
      <c r="H6" s="201">
        <v>0</v>
      </c>
      <c r="I6" s="201">
        <v>0</v>
      </c>
      <c r="J6" s="201">
        <v>27.57</v>
      </c>
      <c r="K6" s="201">
        <v>4.4800000000000004</v>
      </c>
      <c r="L6" s="201">
        <v>271.47000000000003</v>
      </c>
      <c r="M6" s="201">
        <v>0.97</v>
      </c>
      <c r="N6" s="201">
        <v>1.25</v>
      </c>
      <c r="O6" s="201">
        <v>0</v>
      </c>
      <c r="P6" s="201">
        <v>1.33</v>
      </c>
      <c r="Q6" s="201">
        <v>0.45</v>
      </c>
      <c r="R6" s="201">
        <v>0.45</v>
      </c>
      <c r="S6" s="201">
        <v>0.28000000000000003</v>
      </c>
      <c r="T6" s="201">
        <v>0</v>
      </c>
      <c r="U6" s="201">
        <v>0.74</v>
      </c>
      <c r="V6" s="201">
        <v>0.1</v>
      </c>
      <c r="W6" s="201">
        <v>0.49</v>
      </c>
      <c r="X6" s="201">
        <v>1.56</v>
      </c>
      <c r="Y6" s="201">
        <v>0</v>
      </c>
      <c r="Z6" s="201">
        <v>1.34</v>
      </c>
      <c r="AA6" s="201">
        <v>0.95</v>
      </c>
      <c r="AB6" s="201">
        <v>0</v>
      </c>
      <c r="AC6" s="201">
        <v>11.87</v>
      </c>
      <c r="AD6" s="201">
        <v>14.84</v>
      </c>
      <c r="AE6" s="201">
        <v>0</v>
      </c>
      <c r="AF6" s="201">
        <v>0</v>
      </c>
      <c r="AG6" s="201">
        <v>52.06</v>
      </c>
      <c r="AH6" s="201">
        <v>0</v>
      </c>
      <c r="AI6" s="201">
        <v>5.78</v>
      </c>
      <c r="AJ6" s="201">
        <v>0</v>
      </c>
      <c r="AK6" s="201">
        <v>11.68</v>
      </c>
      <c r="AL6" s="201">
        <v>0</v>
      </c>
      <c r="AM6" s="201">
        <v>0</v>
      </c>
      <c r="AN6" s="201">
        <v>0</v>
      </c>
      <c r="AO6" s="201">
        <v>274.62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13.11</v>
      </c>
      <c r="E7" s="201">
        <v>0</v>
      </c>
      <c r="F7" s="201">
        <v>0</v>
      </c>
      <c r="G7" s="201">
        <v>21.46</v>
      </c>
      <c r="H7" s="201">
        <v>0</v>
      </c>
      <c r="I7" s="201">
        <v>0</v>
      </c>
      <c r="J7" s="201">
        <v>27.57</v>
      </c>
      <c r="K7" s="201">
        <v>4.4800000000000004</v>
      </c>
      <c r="L7" s="201">
        <v>270.79000000000002</v>
      </c>
      <c r="M7" s="201">
        <v>0.97</v>
      </c>
      <c r="N7" s="201">
        <v>1.25</v>
      </c>
      <c r="O7" s="201">
        <v>0</v>
      </c>
      <c r="P7" s="201">
        <v>1.33</v>
      </c>
      <c r="Q7" s="201">
        <v>0.41</v>
      </c>
      <c r="R7" s="201">
        <v>0.45</v>
      </c>
      <c r="S7" s="201">
        <v>0.13</v>
      </c>
      <c r="T7" s="201">
        <v>0</v>
      </c>
      <c r="U7" s="201">
        <v>0.74</v>
      </c>
      <c r="V7" s="201">
        <v>0.1</v>
      </c>
      <c r="W7" s="201">
        <v>0.49</v>
      </c>
      <c r="X7" s="201">
        <v>1.56</v>
      </c>
      <c r="Y7" s="201">
        <v>0</v>
      </c>
      <c r="Z7" s="201">
        <v>1.34</v>
      </c>
      <c r="AA7" s="201">
        <v>0.95</v>
      </c>
      <c r="AB7" s="201">
        <v>0</v>
      </c>
      <c r="AC7" s="201">
        <v>11.87</v>
      </c>
      <c r="AD7" s="201">
        <v>14.84</v>
      </c>
      <c r="AE7" s="201">
        <v>0</v>
      </c>
      <c r="AF7" s="201">
        <v>0</v>
      </c>
      <c r="AG7" s="201">
        <v>52.06</v>
      </c>
      <c r="AH7" s="201">
        <v>0</v>
      </c>
      <c r="AI7" s="201">
        <v>5.78</v>
      </c>
      <c r="AJ7" s="201">
        <v>0</v>
      </c>
      <c r="AK7" s="201">
        <v>11.68</v>
      </c>
      <c r="AL7" s="201">
        <v>0</v>
      </c>
      <c r="AM7" s="201">
        <v>0</v>
      </c>
      <c r="AN7" s="201">
        <v>0</v>
      </c>
      <c r="AO7" s="201">
        <v>274.62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13.11</v>
      </c>
      <c r="E8" s="201">
        <v>0</v>
      </c>
      <c r="F8" s="201">
        <v>0</v>
      </c>
      <c r="G8" s="201">
        <v>21.46</v>
      </c>
      <c r="H8" s="201">
        <v>0</v>
      </c>
      <c r="I8" s="201">
        <v>0</v>
      </c>
      <c r="J8" s="201">
        <v>27.57</v>
      </c>
      <c r="K8" s="201">
        <v>4.4800000000000004</v>
      </c>
      <c r="L8" s="201">
        <v>270.79000000000002</v>
      </c>
      <c r="M8" s="201">
        <v>0.97</v>
      </c>
      <c r="N8" s="201">
        <v>1.25</v>
      </c>
      <c r="O8" s="201">
        <v>0</v>
      </c>
      <c r="P8" s="201">
        <v>1.33</v>
      </c>
      <c r="Q8" s="201">
        <v>0.45</v>
      </c>
      <c r="R8" s="201">
        <v>0.45</v>
      </c>
      <c r="S8" s="201">
        <v>3.75</v>
      </c>
      <c r="T8" s="201">
        <v>0</v>
      </c>
      <c r="U8" s="201">
        <v>0.74</v>
      </c>
      <c r="V8" s="201">
        <v>0.1</v>
      </c>
      <c r="W8" s="201">
        <v>0.49</v>
      </c>
      <c r="X8" s="201">
        <v>1.56</v>
      </c>
      <c r="Y8" s="201">
        <v>0</v>
      </c>
      <c r="Z8" s="201">
        <v>1.34</v>
      </c>
      <c r="AA8" s="201">
        <v>0.95</v>
      </c>
      <c r="AB8" s="201">
        <v>0</v>
      </c>
      <c r="AC8" s="201">
        <v>11.87</v>
      </c>
      <c r="AD8" s="201">
        <v>14.84</v>
      </c>
      <c r="AE8" s="201">
        <v>0</v>
      </c>
      <c r="AF8" s="201">
        <v>0</v>
      </c>
      <c r="AG8" s="201">
        <v>52.06</v>
      </c>
      <c r="AH8" s="201">
        <v>0</v>
      </c>
      <c r="AI8" s="201">
        <v>5.78</v>
      </c>
      <c r="AJ8" s="201">
        <v>0</v>
      </c>
      <c r="AK8" s="201">
        <v>11.68</v>
      </c>
      <c r="AL8" s="201">
        <v>0</v>
      </c>
      <c r="AM8" s="201">
        <v>0</v>
      </c>
      <c r="AN8" s="201">
        <v>0</v>
      </c>
      <c r="AO8" s="201">
        <v>274.62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13.11</v>
      </c>
      <c r="E9" s="201">
        <v>0</v>
      </c>
      <c r="F9" s="201">
        <v>0</v>
      </c>
      <c r="G9" s="201">
        <v>21.46</v>
      </c>
      <c r="H9" s="201">
        <v>0</v>
      </c>
      <c r="I9" s="201">
        <v>0</v>
      </c>
      <c r="J9" s="201">
        <v>27.57</v>
      </c>
      <c r="K9" s="201">
        <v>4.4800000000000004</v>
      </c>
      <c r="L9" s="201">
        <v>270.79000000000002</v>
      </c>
      <c r="M9" s="201">
        <v>0.97</v>
      </c>
      <c r="N9" s="201">
        <v>1.25</v>
      </c>
      <c r="O9" s="201">
        <v>0</v>
      </c>
      <c r="P9" s="201">
        <v>1.33</v>
      </c>
      <c r="Q9" s="201">
        <v>0.46</v>
      </c>
      <c r="R9" s="201">
        <v>6.16</v>
      </c>
      <c r="S9" s="201">
        <v>3.75</v>
      </c>
      <c r="T9" s="201">
        <v>0</v>
      </c>
      <c r="U9" s="201">
        <v>0.74</v>
      </c>
      <c r="V9" s="201">
        <v>0.1</v>
      </c>
      <c r="W9" s="201">
        <v>0.49</v>
      </c>
      <c r="X9" s="201">
        <v>1.56</v>
      </c>
      <c r="Y9" s="201">
        <v>0</v>
      </c>
      <c r="Z9" s="201">
        <v>1.34</v>
      </c>
      <c r="AA9" s="201">
        <v>19.95</v>
      </c>
      <c r="AB9" s="201">
        <v>0</v>
      </c>
      <c r="AC9" s="201">
        <v>11.87</v>
      </c>
      <c r="AD9" s="201">
        <v>14.84</v>
      </c>
      <c r="AE9" s="201">
        <v>0</v>
      </c>
      <c r="AF9" s="201">
        <v>0</v>
      </c>
      <c r="AG9" s="201">
        <v>52.06</v>
      </c>
      <c r="AH9" s="201">
        <v>0</v>
      </c>
      <c r="AI9" s="201">
        <v>5.78</v>
      </c>
      <c r="AJ9" s="201">
        <v>0</v>
      </c>
      <c r="AK9" s="201">
        <v>11.68</v>
      </c>
      <c r="AL9" s="201">
        <v>0</v>
      </c>
      <c r="AM9" s="201">
        <v>0</v>
      </c>
      <c r="AN9" s="201">
        <v>0</v>
      </c>
      <c r="AO9" s="201">
        <v>274.62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13.11</v>
      </c>
      <c r="E10" s="201">
        <v>0</v>
      </c>
      <c r="F10" s="201">
        <v>0</v>
      </c>
      <c r="G10" s="201">
        <v>21.46</v>
      </c>
      <c r="H10" s="201">
        <v>0</v>
      </c>
      <c r="I10" s="201">
        <v>0</v>
      </c>
      <c r="J10" s="201">
        <v>27.57</v>
      </c>
      <c r="K10" s="201">
        <v>4.4800000000000004</v>
      </c>
      <c r="L10" s="201">
        <v>270.79000000000002</v>
      </c>
      <c r="M10" s="201">
        <v>0.97</v>
      </c>
      <c r="N10" s="201">
        <v>1.25</v>
      </c>
      <c r="O10" s="201">
        <v>0</v>
      </c>
      <c r="P10" s="201">
        <v>1.33</v>
      </c>
      <c r="Q10" s="201">
        <v>0.46</v>
      </c>
      <c r="R10" s="201">
        <v>6.16</v>
      </c>
      <c r="S10" s="201">
        <v>3.75</v>
      </c>
      <c r="T10" s="201">
        <v>0</v>
      </c>
      <c r="U10" s="201">
        <v>0.74</v>
      </c>
      <c r="V10" s="201">
        <v>0.1</v>
      </c>
      <c r="W10" s="201">
        <v>0.49</v>
      </c>
      <c r="X10" s="201">
        <v>1.56</v>
      </c>
      <c r="Y10" s="201">
        <v>0</v>
      </c>
      <c r="Z10" s="201">
        <v>1.34</v>
      </c>
      <c r="AA10" s="201">
        <v>19.95</v>
      </c>
      <c r="AB10" s="201">
        <v>0</v>
      </c>
      <c r="AC10" s="201">
        <v>11.87</v>
      </c>
      <c r="AD10" s="201">
        <v>14.84</v>
      </c>
      <c r="AE10" s="201">
        <v>0</v>
      </c>
      <c r="AF10" s="201">
        <v>0</v>
      </c>
      <c r="AG10" s="201">
        <v>52.06</v>
      </c>
      <c r="AH10" s="201">
        <v>0</v>
      </c>
      <c r="AI10" s="201">
        <v>5.78</v>
      </c>
      <c r="AJ10" s="201">
        <v>0</v>
      </c>
      <c r="AK10" s="201">
        <v>11.68</v>
      </c>
      <c r="AL10" s="201">
        <v>0</v>
      </c>
      <c r="AM10" s="201">
        <v>0</v>
      </c>
      <c r="AN10" s="201">
        <v>0</v>
      </c>
      <c r="AO10" s="201">
        <v>274.62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13.24</v>
      </c>
      <c r="E11" s="201">
        <v>0</v>
      </c>
      <c r="F11" s="201">
        <v>0</v>
      </c>
      <c r="G11" s="201">
        <v>21.46</v>
      </c>
      <c r="H11" s="201">
        <v>0</v>
      </c>
      <c r="I11" s="201">
        <v>0</v>
      </c>
      <c r="J11" s="201">
        <v>27.57</v>
      </c>
      <c r="K11" s="201">
        <v>4.4800000000000004</v>
      </c>
      <c r="L11" s="201">
        <v>270.79000000000002</v>
      </c>
      <c r="M11" s="201">
        <v>0.97</v>
      </c>
      <c r="N11" s="201">
        <v>1.25</v>
      </c>
      <c r="O11" s="201">
        <v>0</v>
      </c>
      <c r="P11" s="201">
        <v>1.33</v>
      </c>
      <c r="Q11" s="201">
        <v>0.46</v>
      </c>
      <c r="R11" s="201">
        <v>6.16</v>
      </c>
      <c r="S11" s="201">
        <v>3.75</v>
      </c>
      <c r="T11" s="201">
        <v>0</v>
      </c>
      <c r="U11" s="201">
        <v>0.74</v>
      </c>
      <c r="V11" s="201">
        <v>7.0000000000000007E-2</v>
      </c>
      <c r="W11" s="201">
        <v>0.49</v>
      </c>
      <c r="X11" s="201">
        <v>1.56</v>
      </c>
      <c r="Y11" s="201">
        <v>0</v>
      </c>
      <c r="Z11" s="201">
        <v>1.33</v>
      </c>
      <c r="AA11" s="201">
        <v>19.95</v>
      </c>
      <c r="AB11" s="201">
        <v>0</v>
      </c>
      <c r="AC11" s="201">
        <v>11.87</v>
      </c>
      <c r="AD11" s="201">
        <v>14.84</v>
      </c>
      <c r="AE11" s="201">
        <v>0</v>
      </c>
      <c r="AF11" s="201">
        <v>0</v>
      </c>
      <c r="AG11" s="201">
        <v>52.06</v>
      </c>
      <c r="AH11" s="201">
        <v>0</v>
      </c>
      <c r="AI11" s="201">
        <v>5.78</v>
      </c>
      <c r="AJ11" s="201">
        <v>0</v>
      </c>
      <c r="AK11" s="201">
        <v>11.68</v>
      </c>
      <c r="AL11" s="201">
        <v>0</v>
      </c>
      <c r="AM11" s="201">
        <v>0</v>
      </c>
      <c r="AN11" s="201">
        <v>0</v>
      </c>
      <c r="AO11" s="201">
        <v>274.62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13.24</v>
      </c>
      <c r="E12" s="201">
        <v>0</v>
      </c>
      <c r="F12" s="201">
        <v>0</v>
      </c>
      <c r="G12" s="201">
        <v>21.46</v>
      </c>
      <c r="H12" s="201">
        <v>0</v>
      </c>
      <c r="I12" s="201">
        <v>0</v>
      </c>
      <c r="J12" s="201">
        <v>27.57</v>
      </c>
      <c r="K12" s="201">
        <v>4.4800000000000004</v>
      </c>
      <c r="L12" s="201">
        <v>270.79000000000002</v>
      </c>
      <c r="M12" s="201">
        <v>0.97</v>
      </c>
      <c r="N12" s="201">
        <v>1.25</v>
      </c>
      <c r="O12" s="201">
        <v>0</v>
      </c>
      <c r="P12" s="201">
        <v>1.33</v>
      </c>
      <c r="Q12" s="201">
        <v>0.46</v>
      </c>
      <c r="R12" s="201">
        <v>6.16</v>
      </c>
      <c r="S12" s="201">
        <v>3.75</v>
      </c>
      <c r="T12" s="201">
        <v>0</v>
      </c>
      <c r="U12" s="201">
        <v>0.74</v>
      </c>
      <c r="V12" s="201">
        <v>7.0000000000000007E-2</v>
      </c>
      <c r="W12" s="201">
        <v>0.49</v>
      </c>
      <c r="X12" s="201">
        <v>1.56</v>
      </c>
      <c r="Y12" s="201">
        <v>0</v>
      </c>
      <c r="Z12" s="201">
        <v>1.33</v>
      </c>
      <c r="AA12" s="201">
        <v>19.95</v>
      </c>
      <c r="AB12" s="201">
        <v>0</v>
      </c>
      <c r="AC12" s="201">
        <v>11.87</v>
      </c>
      <c r="AD12" s="201">
        <v>14.84</v>
      </c>
      <c r="AE12" s="201">
        <v>0</v>
      </c>
      <c r="AF12" s="201">
        <v>0</v>
      </c>
      <c r="AG12" s="201">
        <v>52.06</v>
      </c>
      <c r="AH12" s="201">
        <v>0</v>
      </c>
      <c r="AI12" s="201">
        <v>5.78</v>
      </c>
      <c r="AJ12" s="201">
        <v>0</v>
      </c>
      <c r="AK12" s="201">
        <v>11.68</v>
      </c>
      <c r="AL12" s="201">
        <v>0</v>
      </c>
      <c r="AM12" s="201">
        <v>0</v>
      </c>
      <c r="AN12" s="201">
        <v>0</v>
      </c>
      <c r="AO12" s="201">
        <v>274.62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13.24</v>
      </c>
      <c r="E13" s="201">
        <v>0</v>
      </c>
      <c r="F13" s="201">
        <v>0</v>
      </c>
      <c r="G13" s="201">
        <v>21.46</v>
      </c>
      <c r="H13" s="201">
        <v>0</v>
      </c>
      <c r="I13" s="201">
        <v>0</v>
      </c>
      <c r="J13" s="201">
        <v>27.57</v>
      </c>
      <c r="K13" s="201">
        <v>4.4800000000000004</v>
      </c>
      <c r="L13" s="201">
        <v>270.79000000000002</v>
      </c>
      <c r="M13" s="201">
        <v>0.97</v>
      </c>
      <c r="N13" s="201">
        <v>1.25</v>
      </c>
      <c r="O13" s="201">
        <v>0</v>
      </c>
      <c r="P13" s="201">
        <v>1.33</v>
      </c>
      <c r="Q13" s="201">
        <v>0.46</v>
      </c>
      <c r="R13" s="201">
        <v>6.16</v>
      </c>
      <c r="S13" s="201">
        <v>3.75</v>
      </c>
      <c r="T13" s="201">
        <v>0</v>
      </c>
      <c r="U13" s="201">
        <v>0.74</v>
      </c>
      <c r="V13" s="201">
        <v>7.0000000000000007E-2</v>
      </c>
      <c r="W13" s="201">
        <v>0.49</v>
      </c>
      <c r="X13" s="201">
        <v>1.56</v>
      </c>
      <c r="Y13" s="201">
        <v>0</v>
      </c>
      <c r="Z13" s="201">
        <v>1.33</v>
      </c>
      <c r="AA13" s="201">
        <v>19.95</v>
      </c>
      <c r="AB13" s="201">
        <v>0</v>
      </c>
      <c r="AC13" s="201">
        <v>11.87</v>
      </c>
      <c r="AD13" s="201">
        <v>14.84</v>
      </c>
      <c r="AE13" s="201">
        <v>0</v>
      </c>
      <c r="AF13" s="201">
        <v>0</v>
      </c>
      <c r="AG13" s="201">
        <v>52.06</v>
      </c>
      <c r="AH13" s="201">
        <v>0</v>
      </c>
      <c r="AI13" s="201">
        <v>5.78</v>
      </c>
      <c r="AJ13" s="201">
        <v>0</v>
      </c>
      <c r="AK13" s="201">
        <v>11.68</v>
      </c>
      <c r="AL13" s="201">
        <v>0</v>
      </c>
      <c r="AM13" s="201">
        <v>0</v>
      </c>
      <c r="AN13" s="201">
        <v>0</v>
      </c>
      <c r="AO13" s="201">
        <v>274.62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13.24</v>
      </c>
      <c r="E14" s="201">
        <v>0</v>
      </c>
      <c r="F14" s="201">
        <v>0</v>
      </c>
      <c r="G14" s="201">
        <v>21.46</v>
      </c>
      <c r="H14" s="201">
        <v>0</v>
      </c>
      <c r="I14" s="201">
        <v>0</v>
      </c>
      <c r="J14" s="201">
        <v>27.57</v>
      </c>
      <c r="K14" s="201">
        <v>4.4800000000000004</v>
      </c>
      <c r="L14" s="201">
        <v>270.79000000000002</v>
      </c>
      <c r="M14" s="201">
        <v>0.97</v>
      </c>
      <c r="N14" s="201">
        <v>1.25</v>
      </c>
      <c r="O14" s="201">
        <v>0</v>
      </c>
      <c r="P14" s="201">
        <v>1.33</v>
      </c>
      <c r="Q14" s="201">
        <v>0.46</v>
      </c>
      <c r="R14" s="201">
        <v>6.16</v>
      </c>
      <c r="S14" s="201">
        <v>3.75</v>
      </c>
      <c r="T14" s="201">
        <v>0</v>
      </c>
      <c r="U14" s="201">
        <v>0.74</v>
      </c>
      <c r="V14" s="201">
        <v>7.0000000000000007E-2</v>
      </c>
      <c r="W14" s="201">
        <v>0.49</v>
      </c>
      <c r="X14" s="201">
        <v>1.56</v>
      </c>
      <c r="Y14" s="201">
        <v>0</v>
      </c>
      <c r="Z14" s="201">
        <v>1.33</v>
      </c>
      <c r="AA14" s="201">
        <v>19.95</v>
      </c>
      <c r="AB14" s="201">
        <v>0</v>
      </c>
      <c r="AC14" s="201">
        <v>11.87</v>
      </c>
      <c r="AD14" s="201">
        <v>14.84</v>
      </c>
      <c r="AE14" s="201">
        <v>0</v>
      </c>
      <c r="AF14" s="201">
        <v>0</v>
      </c>
      <c r="AG14" s="201">
        <v>52.06</v>
      </c>
      <c r="AH14" s="201">
        <v>0</v>
      </c>
      <c r="AI14" s="201">
        <v>5.78</v>
      </c>
      <c r="AJ14" s="201">
        <v>0</v>
      </c>
      <c r="AK14" s="201">
        <v>11.68</v>
      </c>
      <c r="AL14" s="201">
        <v>0</v>
      </c>
      <c r="AM14" s="201">
        <v>0</v>
      </c>
      <c r="AN14" s="201">
        <v>0</v>
      </c>
      <c r="AO14" s="201">
        <v>274.62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13.24</v>
      </c>
      <c r="E15" s="201">
        <v>0</v>
      </c>
      <c r="F15" s="201">
        <v>0</v>
      </c>
      <c r="G15" s="201">
        <v>21.46</v>
      </c>
      <c r="H15" s="201">
        <v>0</v>
      </c>
      <c r="I15" s="201">
        <v>0</v>
      </c>
      <c r="J15" s="201">
        <v>27.57</v>
      </c>
      <c r="K15" s="201">
        <v>4.4800000000000004</v>
      </c>
      <c r="L15" s="201">
        <v>270.79000000000002</v>
      </c>
      <c r="M15" s="201">
        <v>0.97</v>
      </c>
      <c r="N15" s="201">
        <v>1.25</v>
      </c>
      <c r="O15" s="201">
        <v>0</v>
      </c>
      <c r="P15" s="201">
        <v>4.45</v>
      </c>
      <c r="Q15" s="201">
        <v>0.46</v>
      </c>
      <c r="R15" s="201">
        <v>7.33</v>
      </c>
      <c r="S15" s="201">
        <v>3.75</v>
      </c>
      <c r="T15" s="201">
        <v>0</v>
      </c>
      <c r="U15" s="201">
        <v>0.74</v>
      </c>
      <c r="V15" s="201">
        <v>7.0000000000000007E-2</v>
      </c>
      <c r="W15" s="201">
        <v>0.49</v>
      </c>
      <c r="X15" s="201">
        <v>1.56</v>
      </c>
      <c r="Y15" s="201">
        <v>0</v>
      </c>
      <c r="Z15" s="201">
        <v>1.33</v>
      </c>
      <c r="AA15" s="201">
        <v>19.86</v>
      </c>
      <c r="AB15" s="201">
        <v>0</v>
      </c>
      <c r="AC15" s="201">
        <v>11.87</v>
      </c>
      <c r="AD15" s="201">
        <v>14.84</v>
      </c>
      <c r="AE15" s="201">
        <v>0</v>
      </c>
      <c r="AF15" s="201">
        <v>0</v>
      </c>
      <c r="AG15" s="201">
        <v>52.06</v>
      </c>
      <c r="AH15" s="201">
        <v>0</v>
      </c>
      <c r="AI15" s="201">
        <v>5.78</v>
      </c>
      <c r="AJ15" s="201">
        <v>0</v>
      </c>
      <c r="AK15" s="201">
        <v>11.68</v>
      </c>
      <c r="AL15" s="201">
        <v>0</v>
      </c>
      <c r="AM15" s="201">
        <v>0</v>
      </c>
      <c r="AN15" s="201">
        <v>0</v>
      </c>
      <c r="AO15" s="201">
        <v>274.62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13.24</v>
      </c>
      <c r="E16" s="201">
        <v>0</v>
      </c>
      <c r="F16" s="201">
        <v>0</v>
      </c>
      <c r="G16" s="201">
        <v>21.46</v>
      </c>
      <c r="H16" s="201">
        <v>0</v>
      </c>
      <c r="I16" s="201">
        <v>0</v>
      </c>
      <c r="J16" s="201">
        <v>27.57</v>
      </c>
      <c r="K16" s="201">
        <v>4.4800000000000004</v>
      </c>
      <c r="L16" s="201">
        <v>270.79000000000002</v>
      </c>
      <c r="M16" s="201">
        <v>0.97</v>
      </c>
      <c r="N16" s="201">
        <v>1.25</v>
      </c>
      <c r="O16" s="201">
        <v>0</v>
      </c>
      <c r="P16" s="201">
        <v>4.91</v>
      </c>
      <c r="Q16" s="201">
        <v>0.46</v>
      </c>
      <c r="R16" s="201">
        <v>6.25</v>
      </c>
      <c r="S16" s="201">
        <v>3.75</v>
      </c>
      <c r="T16" s="201">
        <v>0</v>
      </c>
      <c r="U16" s="201">
        <v>0.74</v>
      </c>
      <c r="V16" s="201">
        <v>7.0000000000000007E-2</v>
      </c>
      <c r="W16" s="201">
        <v>0.49</v>
      </c>
      <c r="X16" s="201">
        <v>1.56</v>
      </c>
      <c r="Y16" s="201">
        <v>0</v>
      </c>
      <c r="Z16" s="201">
        <v>1.33</v>
      </c>
      <c r="AA16" s="201">
        <v>19.86</v>
      </c>
      <c r="AB16" s="201">
        <v>0</v>
      </c>
      <c r="AC16" s="201">
        <v>11.87</v>
      </c>
      <c r="AD16" s="201">
        <v>14.84</v>
      </c>
      <c r="AE16" s="201">
        <v>0</v>
      </c>
      <c r="AF16" s="201">
        <v>0</v>
      </c>
      <c r="AG16" s="201">
        <v>52.06</v>
      </c>
      <c r="AH16" s="201">
        <v>0</v>
      </c>
      <c r="AI16" s="201">
        <v>5.78</v>
      </c>
      <c r="AJ16" s="201">
        <v>0</v>
      </c>
      <c r="AK16" s="201">
        <v>11.68</v>
      </c>
      <c r="AL16" s="201">
        <v>0</v>
      </c>
      <c r="AM16" s="201">
        <v>0</v>
      </c>
      <c r="AN16" s="201">
        <v>0</v>
      </c>
      <c r="AO16" s="201">
        <v>274.62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13.24</v>
      </c>
      <c r="E17" s="201">
        <v>0</v>
      </c>
      <c r="F17" s="201">
        <v>0</v>
      </c>
      <c r="G17" s="201">
        <v>21.46</v>
      </c>
      <c r="H17" s="201">
        <v>0</v>
      </c>
      <c r="I17" s="201">
        <v>0</v>
      </c>
      <c r="J17" s="201">
        <v>27.57</v>
      </c>
      <c r="K17" s="201">
        <v>4.4800000000000004</v>
      </c>
      <c r="L17" s="201">
        <v>271.47000000000003</v>
      </c>
      <c r="M17" s="201">
        <v>0.97</v>
      </c>
      <c r="N17" s="201">
        <v>1.25</v>
      </c>
      <c r="O17" s="201">
        <v>0</v>
      </c>
      <c r="P17" s="201">
        <v>4.91</v>
      </c>
      <c r="Q17" s="201">
        <v>0.45</v>
      </c>
      <c r="R17" s="201">
        <v>6.25</v>
      </c>
      <c r="S17" s="201">
        <v>3.75</v>
      </c>
      <c r="T17" s="201">
        <v>0</v>
      </c>
      <c r="U17" s="201">
        <v>0.74</v>
      </c>
      <c r="V17" s="201">
        <v>7.0000000000000007E-2</v>
      </c>
      <c r="W17" s="201">
        <v>0.49</v>
      </c>
      <c r="X17" s="201">
        <v>1.56</v>
      </c>
      <c r="Y17" s="201">
        <v>0</v>
      </c>
      <c r="Z17" s="201">
        <v>1.33</v>
      </c>
      <c r="AA17" s="201">
        <v>19.95</v>
      </c>
      <c r="AB17" s="201">
        <v>0</v>
      </c>
      <c r="AC17" s="201">
        <v>11.87</v>
      </c>
      <c r="AD17" s="201">
        <v>14.84</v>
      </c>
      <c r="AE17" s="201">
        <v>0</v>
      </c>
      <c r="AF17" s="201">
        <v>0</v>
      </c>
      <c r="AG17" s="201">
        <v>52.06</v>
      </c>
      <c r="AH17" s="201">
        <v>0</v>
      </c>
      <c r="AI17" s="201">
        <v>5.78</v>
      </c>
      <c r="AJ17" s="201">
        <v>0</v>
      </c>
      <c r="AK17" s="201">
        <v>11.68</v>
      </c>
      <c r="AL17" s="201">
        <v>0</v>
      </c>
      <c r="AM17" s="201">
        <v>0</v>
      </c>
      <c r="AN17" s="201">
        <v>0</v>
      </c>
      <c r="AO17" s="201">
        <v>274.62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13.24</v>
      </c>
      <c r="E18" s="201">
        <v>0</v>
      </c>
      <c r="F18" s="201">
        <v>0</v>
      </c>
      <c r="G18" s="201">
        <v>21.46</v>
      </c>
      <c r="H18" s="201">
        <v>0</v>
      </c>
      <c r="I18" s="201">
        <v>0</v>
      </c>
      <c r="J18" s="201">
        <v>27.57</v>
      </c>
      <c r="K18" s="201">
        <v>4.4800000000000004</v>
      </c>
      <c r="L18" s="201">
        <v>271.47000000000003</v>
      </c>
      <c r="M18" s="201">
        <v>0.97</v>
      </c>
      <c r="N18" s="201">
        <v>1.25</v>
      </c>
      <c r="O18" s="201">
        <v>0</v>
      </c>
      <c r="P18" s="201">
        <v>4.91</v>
      </c>
      <c r="Q18" s="201">
        <v>0.45</v>
      </c>
      <c r="R18" s="201">
        <v>6.25</v>
      </c>
      <c r="S18" s="201">
        <v>3.75</v>
      </c>
      <c r="T18" s="201">
        <v>0</v>
      </c>
      <c r="U18" s="201">
        <v>0.74</v>
      </c>
      <c r="V18" s="201">
        <v>7.0000000000000007E-2</v>
      </c>
      <c r="W18" s="201">
        <v>0.49</v>
      </c>
      <c r="X18" s="201">
        <v>1.56</v>
      </c>
      <c r="Y18" s="201">
        <v>0</v>
      </c>
      <c r="Z18" s="201">
        <v>1.33</v>
      </c>
      <c r="AA18" s="201">
        <v>19.95</v>
      </c>
      <c r="AB18" s="201">
        <v>0</v>
      </c>
      <c r="AC18" s="201">
        <v>11.87</v>
      </c>
      <c r="AD18" s="201">
        <v>14.84</v>
      </c>
      <c r="AE18" s="201">
        <v>0</v>
      </c>
      <c r="AF18" s="201">
        <v>0</v>
      </c>
      <c r="AG18" s="201">
        <v>52.06</v>
      </c>
      <c r="AH18" s="201">
        <v>0</v>
      </c>
      <c r="AI18" s="201">
        <v>5.78</v>
      </c>
      <c r="AJ18" s="201">
        <v>0</v>
      </c>
      <c r="AK18" s="201">
        <v>11.68</v>
      </c>
      <c r="AL18" s="201">
        <v>0</v>
      </c>
      <c r="AM18" s="201">
        <v>0</v>
      </c>
      <c r="AN18" s="201">
        <v>0</v>
      </c>
      <c r="AO18" s="201">
        <v>274.62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13.24</v>
      </c>
      <c r="E19" s="201">
        <v>0</v>
      </c>
      <c r="F19" s="201">
        <v>0</v>
      </c>
      <c r="G19" s="201">
        <v>21.46</v>
      </c>
      <c r="H19" s="201">
        <v>0</v>
      </c>
      <c r="I19" s="201">
        <v>0</v>
      </c>
      <c r="J19" s="201">
        <v>27.57</v>
      </c>
      <c r="K19" s="201">
        <v>4.4800000000000004</v>
      </c>
      <c r="L19" s="201">
        <v>271.47000000000003</v>
      </c>
      <c r="M19" s="201">
        <v>0.97</v>
      </c>
      <c r="N19" s="201">
        <v>1.25</v>
      </c>
      <c r="O19" s="201">
        <v>0</v>
      </c>
      <c r="P19" s="201">
        <v>4.91</v>
      </c>
      <c r="Q19" s="201">
        <v>0.45</v>
      </c>
      <c r="R19" s="201">
        <v>6.25</v>
      </c>
      <c r="S19" s="201">
        <v>3.75</v>
      </c>
      <c r="T19" s="201">
        <v>0</v>
      </c>
      <c r="U19" s="201">
        <v>0.74</v>
      </c>
      <c r="V19" s="201">
        <v>0.1</v>
      </c>
      <c r="W19" s="201">
        <v>0.49</v>
      </c>
      <c r="X19" s="201">
        <v>1.56</v>
      </c>
      <c r="Y19" s="201">
        <v>0</v>
      </c>
      <c r="Z19" s="201">
        <v>1.34</v>
      </c>
      <c r="AA19" s="201">
        <v>19.95</v>
      </c>
      <c r="AB19" s="201">
        <v>0</v>
      </c>
      <c r="AC19" s="201">
        <v>11.87</v>
      </c>
      <c r="AD19" s="201">
        <v>14.84</v>
      </c>
      <c r="AE19" s="201">
        <v>0</v>
      </c>
      <c r="AF19" s="201">
        <v>0</v>
      </c>
      <c r="AG19" s="201">
        <v>52.06</v>
      </c>
      <c r="AH19" s="201">
        <v>0</v>
      </c>
      <c r="AI19" s="201">
        <v>5.78</v>
      </c>
      <c r="AJ19" s="201">
        <v>0</v>
      </c>
      <c r="AK19" s="201">
        <v>11.68</v>
      </c>
      <c r="AL19" s="201">
        <v>0</v>
      </c>
      <c r="AM19" s="201">
        <v>0</v>
      </c>
      <c r="AN19" s="201">
        <v>0</v>
      </c>
      <c r="AO19" s="201">
        <v>274.62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13.24</v>
      </c>
      <c r="E20" s="201">
        <v>0</v>
      </c>
      <c r="F20" s="201">
        <v>0</v>
      </c>
      <c r="G20" s="201">
        <v>21.46</v>
      </c>
      <c r="H20" s="201">
        <v>0</v>
      </c>
      <c r="I20" s="201">
        <v>0</v>
      </c>
      <c r="J20" s="201">
        <v>27.57</v>
      </c>
      <c r="K20" s="201">
        <v>4.4800000000000004</v>
      </c>
      <c r="L20" s="201">
        <v>271.47000000000003</v>
      </c>
      <c r="M20" s="201">
        <v>0.97</v>
      </c>
      <c r="N20" s="201">
        <v>1.25</v>
      </c>
      <c r="O20" s="201">
        <v>0</v>
      </c>
      <c r="P20" s="201">
        <v>4.91</v>
      </c>
      <c r="Q20" s="201">
        <v>0.45</v>
      </c>
      <c r="R20" s="201">
        <v>6.25</v>
      </c>
      <c r="S20" s="201">
        <v>3.75</v>
      </c>
      <c r="T20" s="201">
        <v>0</v>
      </c>
      <c r="U20" s="201">
        <v>0.74</v>
      </c>
      <c r="V20" s="201">
        <v>0.1</v>
      </c>
      <c r="W20" s="201">
        <v>0.49</v>
      </c>
      <c r="X20" s="201">
        <v>1.56</v>
      </c>
      <c r="Y20" s="201">
        <v>0</v>
      </c>
      <c r="Z20" s="201">
        <v>1.34</v>
      </c>
      <c r="AA20" s="201">
        <v>19.95</v>
      </c>
      <c r="AB20" s="201">
        <v>0</v>
      </c>
      <c r="AC20" s="201">
        <v>11.87</v>
      </c>
      <c r="AD20" s="201">
        <v>14.84</v>
      </c>
      <c r="AE20" s="201">
        <v>0</v>
      </c>
      <c r="AF20" s="201">
        <v>0</v>
      </c>
      <c r="AG20" s="201">
        <v>52.06</v>
      </c>
      <c r="AH20" s="201">
        <v>0</v>
      </c>
      <c r="AI20" s="201">
        <v>5.78</v>
      </c>
      <c r="AJ20" s="201">
        <v>0</v>
      </c>
      <c r="AK20" s="201">
        <v>11.68</v>
      </c>
      <c r="AL20" s="201">
        <v>0</v>
      </c>
      <c r="AM20" s="201">
        <v>0</v>
      </c>
      <c r="AN20" s="201">
        <v>0</v>
      </c>
      <c r="AO20" s="201">
        <v>274.62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13.24</v>
      </c>
      <c r="E21" s="201">
        <v>0</v>
      </c>
      <c r="F21" s="201">
        <v>0</v>
      </c>
      <c r="G21" s="201">
        <v>21.46</v>
      </c>
      <c r="H21" s="201">
        <v>0</v>
      </c>
      <c r="I21" s="201">
        <v>0</v>
      </c>
      <c r="J21" s="201">
        <v>27.57</v>
      </c>
      <c r="K21" s="201">
        <v>4.4800000000000004</v>
      </c>
      <c r="L21" s="201">
        <v>271.45999999999998</v>
      </c>
      <c r="M21" s="201">
        <v>0.97</v>
      </c>
      <c r="N21" s="201">
        <v>1.25</v>
      </c>
      <c r="O21" s="201">
        <v>0</v>
      </c>
      <c r="P21" s="201">
        <v>4.91</v>
      </c>
      <c r="Q21" s="201">
        <v>0.45</v>
      </c>
      <c r="R21" s="201">
        <v>6.25</v>
      </c>
      <c r="S21" s="201">
        <v>3.75</v>
      </c>
      <c r="T21" s="201">
        <v>0</v>
      </c>
      <c r="U21" s="201">
        <v>0.74</v>
      </c>
      <c r="V21" s="201">
        <v>0.1</v>
      </c>
      <c r="W21" s="201">
        <v>0.49</v>
      </c>
      <c r="X21" s="201">
        <v>1.56</v>
      </c>
      <c r="Y21" s="201">
        <v>0</v>
      </c>
      <c r="Z21" s="201">
        <v>1.34</v>
      </c>
      <c r="AA21" s="201">
        <v>19.95</v>
      </c>
      <c r="AB21" s="201">
        <v>0</v>
      </c>
      <c r="AC21" s="201">
        <v>11.87</v>
      </c>
      <c r="AD21" s="201">
        <v>14.84</v>
      </c>
      <c r="AE21" s="201">
        <v>0</v>
      </c>
      <c r="AF21" s="201">
        <v>0</v>
      </c>
      <c r="AG21" s="201">
        <v>52.06</v>
      </c>
      <c r="AH21" s="201">
        <v>0</v>
      </c>
      <c r="AI21" s="201">
        <v>5.78</v>
      </c>
      <c r="AJ21" s="201">
        <v>0</v>
      </c>
      <c r="AK21" s="201">
        <v>11.68</v>
      </c>
      <c r="AL21" s="201">
        <v>0</v>
      </c>
      <c r="AM21" s="201">
        <v>0</v>
      </c>
      <c r="AN21" s="201">
        <v>0</v>
      </c>
      <c r="AO21" s="201">
        <v>274.62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13.24</v>
      </c>
      <c r="E22" s="201">
        <v>0</v>
      </c>
      <c r="F22" s="201">
        <v>0</v>
      </c>
      <c r="G22" s="201">
        <v>21.46</v>
      </c>
      <c r="H22" s="201">
        <v>0</v>
      </c>
      <c r="I22" s="201">
        <v>0</v>
      </c>
      <c r="J22" s="201">
        <v>27.57</v>
      </c>
      <c r="K22" s="201">
        <v>4.4800000000000004</v>
      </c>
      <c r="L22" s="201">
        <v>271.45999999999998</v>
      </c>
      <c r="M22" s="201">
        <v>0.97</v>
      </c>
      <c r="N22" s="201">
        <v>1.25</v>
      </c>
      <c r="O22" s="201">
        <v>0</v>
      </c>
      <c r="P22" s="201">
        <v>4.91</v>
      </c>
      <c r="Q22" s="201">
        <v>0.45</v>
      </c>
      <c r="R22" s="201">
        <v>6.25</v>
      </c>
      <c r="S22" s="201">
        <v>3.75</v>
      </c>
      <c r="T22" s="201">
        <v>0</v>
      </c>
      <c r="U22" s="201">
        <v>0.74</v>
      </c>
      <c r="V22" s="201">
        <v>0.1</v>
      </c>
      <c r="W22" s="201">
        <v>0.49</v>
      </c>
      <c r="X22" s="201">
        <v>1.56</v>
      </c>
      <c r="Y22" s="201">
        <v>0</v>
      </c>
      <c r="Z22" s="201">
        <v>1.34</v>
      </c>
      <c r="AA22" s="201">
        <v>19.95</v>
      </c>
      <c r="AB22" s="201">
        <v>0</v>
      </c>
      <c r="AC22" s="201">
        <v>11.87</v>
      </c>
      <c r="AD22" s="201">
        <v>14.84</v>
      </c>
      <c r="AE22" s="201">
        <v>0</v>
      </c>
      <c r="AF22" s="201">
        <v>0</v>
      </c>
      <c r="AG22" s="201">
        <v>52.06</v>
      </c>
      <c r="AH22" s="201">
        <v>0</v>
      </c>
      <c r="AI22" s="201">
        <v>5.78</v>
      </c>
      <c r="AJ22" s="201">
        <v>0</v>
      </c>
      <c r="AK22" s="201">
        <v>11.68</v>
      </c>
      <c r="AL22" s="201">
        <v>0</v>
      </c>
      <c r="AM22" s="201">
        <v>0</v>
      </c>
      <c r="AN22" s="201">
        <v>0</v>
      </c>
      <c r="AO22" s="201">
        <v>274.62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13.24</v>
      </c>
      <c r="E23" s="201">
        <v>0</v>
      </c>
      <c r="F23" s="201">
        <v>0</v>
      </c>
      <c r="G23" s="201">
        <v>21.46</v>
      </c>
      <c r="H23" s="201">
        <v>0</v>
      </c>
      <c r="I23" s="201">
        <v>0</v>
      </c>
      <c r="J23" s="201">
        <v>27.57</v>
      </c>
      <c r="K23" s="201">
        <v>4.4800000000000004</v>
      </c>
      <c r="L23" s="201">
        <v>271.45999999999998</v>
      </c>
      <c r="M23" s="201">
        <v>0.97</v>
      </c>
      <c r="N23" s="201">
        <v>1.25</v>
      </c>
      <c r="O23" s="201">
        <v>0</v>
      </c>
      <c r="P23" s="201">
        <v>3.99</v>
      </c>
      <c r="Q23" s="201">
        <v>0.45</v>
      </c>
      <c r="R23" s="201">
        <v>0.45</v>
      </c>
      <c r="S23" s="201">
        <v>3.75</v>
      </c>
      <c r="T23" s="201">
        <v>0</v>
      </c>
      <c r="U23" s="201">
        <v>0.74</v>
      </c>
      <c r="V23" s="201">
        <v>0.1</v>
      </c>
      <c r="W23" s="201">
        <v>0.49</v>
      </c>
      <c r="X23" s="201">
        <v>1.56</v>
      </c>
      <c r="Y23" s="201">
        <v>0</v>
      </c>
      <c r="Z23" s="201">
        <v>1.34</v>
      </c>
      <c r="AA23" s="201">
        <v>0.96</v>
      </c>
      <c r="AB23" s="201">
        <v>0</v>
      </c>
      <c r="AC23" s="201">
        <v>11.87</v>
      </c>
      <c r="AD23" s="201">
        <v>14.84</v>
      </c>
      <c r="AE23" s="201">
        <v>0</v>
      </c>
      <c r="AF23" s="201">
        <v>0</v>
      </c>
      <c r="AG23" s="201">
        <v>52.06</v>
      </c>
      <c r="AH23" s="201">
        <v>0</v>
      </c>
      <c r="AI23" s="201">
        <v>5.78</v>
      </c>
      <c r="AJ23" s="201">
        <v>0</v>
      </c>
      <c r="AK23" s="201">
        <v>11.68</v>
      </c>
      <c r="AL23" s="201">
        <v>0</v>
      </c>
      <c r="AM23" s="201">
        <v>0</v>
      </c>
      <c r="AN23" s="201">
        <v>0</v>
      </c>
      <c r="AO23" s="201">
        <v>274.62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13.24</v>
      </c>
      <c r="E24" s="201">
        <v>0</v>
      </c>
      <c r="F24" s="201">
        <v>0</v>
      </c>
      <c r="G24" s="201">
        <v>21.46</v>
      </c>
      <c r="H24" s="201">
        <v>0</v>
      </c>
      <c r="I24" s="201">
        <v>0</v>
      </c>
      <c r="J24" s="201">
        <v>27.57</v>
      </c>
      <c r="K24" s="201">
        <v>4.4800000000000004</v>
      </c>
      <c r="L24" s="201">
        <v>271.45999999999998</v>
      </c>
      <c r="M24" s="201">
        <v>0.97</v>
      </c>
      <c r="N24" s="201">
        <v>1.25</v>
      </c>
      <c r="O24" s="201">
        <v>0</v>
      </c>
      <c r="P24" s="201">
        <v>3.07</v>
      </c>
      <c r="Q24" s="201">
        <v>0.45</v>
      </c>
      <c r="R24" s="201">
        <v>0.45</v>
      </c>
      <c r="S24" s="201">
        <v>3.75</v>
      </c>
      <c r="T24" s="201">
        <v>0</v>
      </c>
      <c r="U24" s="201">
        <v>0.74</v>
      </c>
      <c r="V24" s="201">
        <v>0.1</v>
      </c>
      <c r="W24" s="201">
        <v>0.49</v>
      </c>
      <c r="X24" s="201">
        <v>1.56</v>
      </c>
      <c r="Y24" s="201">
        <v>0</v>
      </c>
      <c r="Z24" s="201">
        <v>1.34</v>
      </c>
      <c r="AA24" s="201">
        <v>0.96</v>
      </c>
      <c r="AB24" s="201">
        <v>0</v>
      </c>
      <c r="AC24" s="201">
        <v>11.87</v>
      </c>
      <c r="AD24" s="201">
        <v>14.84</v>
      </c>
      <c r="AE24" s="201">
        <v>0</v>
      </c>
      <c r="AF24" s="201">
        <v>0</v>
      </c>
      <c r="AG24" s="201">
        <v>52.06</v>
      </c>
      <c r="AH24" s="201">
        <v>0</v>
      </c>
      <c r="AI24" s="201">
        <v>5.78</v>
      </c>
      <c r="AJ24" s="201">
        <v>0</v>
      </c>
      <c r="AK24" s="201">
        <v>11.68</v>
      </c>
      <c r="AL24" s="201">
        <v>0</v>
      </c>
      <c r="AM24" s="201">
        <v>0</v>
      </c>
      <c r="AN24" s="201">
        <v>0</v>
      </c>
      <c r="AO24" s="201">
        <v>274.62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13.24</v>
      </c>
      <c r="E25" s="201">
        <v>0</v>
      </c>
      <c r="F25" s="201">
        <v>0</v>
      </c>
      <c r="G25" s="201">
        <v>21.46</v>
      </c>
      <c r="H25" s="201">
        <v>0</v>
      </c>
      <c r="I25" s="201">
        <v>0</v>
      </c>
      <c r="J25" s="201">
        <v>27.57</v>
      </c>
      <c r="K25" s="201">
        <v>4.4800000000000004</v>
      </c>
      <c r="L25" s="201">
        <v>271.45999999999998</v>
      </c>
      <c r="M25" s="201">
        <v>0.97</v>
      </c>
      <c r="N25" s="201">
        <v>1.25</v>
      </c>
      <c r="O25" s="201">
        <v>0</v>
      </c>
      <c r="P25" s="201">
        <v>2.15</v>
      </c>
      <c r="Q25" s="201">
        <v>0.45</v>
      </c>
      <c r="R25" s="201">
        <v>0.45</v>
      </c>
      <c r="S25" s="201">
        <v>3.75</v>
      </c>
      <c r="T25" s="201">
        <v>0</v>
      </c>
      <c r="U25" s="201">
        <v>0.74</v>
      </c>
      <c r="V25" s="201">
        <v>0.1</v>
      </c>
      <c r="W25" s="201">
        <v>0.49</v>
      </c>
      <c r="X25" s="201">
        <v>1.56</v>
      </c>
      <c r="Y25" s="201">
        <v>0</v>
      </c>
      <c r="Z25" s="201">
        <v>1.34</v>
      </c>
      <c r="AA25" s="201">
        <v>0.96</v>
      </c>
      <c r="AB25" s="201">
        <v>0</v>
      </c>
      <c r="AC25" s="201">
        <v>11.87</v>
      </c>
      <c r="AD25" s="201">
        <v>14.84</v>
      </c>
      <c r="AE25" s="201">
        <v>0</v>
      </c>
      <c r="AF25" s="201">
        <v>0</v>
      </c>
      <c r="AG25" s="201">
        <v>52.06</v>
      </c>
      <c r="AH25" s="201">
        <v>0</v>
      </c>
      <c r="AI25" s="201">
        <v>5.78</v>
      </c>
      <c r="AJ25" s="201">
        <v>0</v>
      </c>
      <c r="AK25" s="201">
        <v>11.68</v>
      </c>
      <c r="AL25" s="201">
        <v>0</v>
      </c>
      <c r="AM25" s="201">
        <v>0</v>
      </c>
      <c r="AN25" s="201">
        <v>0</v>
      </c>
      <c r="AO25" s="201">
        <v>274.62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13.24</v>
      </c>
      <c r="E26" s="201">
        <v>0</v>
      </c>
      <c r="F26" s="201">
        <v>0</v>
      </c>
      <c r="G26" s="201">
        <v>21.46</v>
      </c>
      <c r="H26" s="201">
        <v>0</v>
      </c>
      <c r="I26" s="201">
        <v>0</v>
      </c>
      <c r="J26" s="201">
        <v>27.57</v>
      </c>
      <c r="K26" s="201">
        <v>4.4800000000000004</v>
      </c>
      <c r="L26" s="201">
        <v>271.45999999999998</v>
      </c>
      <c r="M26" s="201">
        <v>0.97</v>
      </c>
      <c r="N26" s="201">
        <v>1.25</v>
      </c>
      <c r="O26" s="201">
        <v>0</v>
      </c>
      <c r="P26" s="201">
        <v>1.32</v>
      </c>
      <c r="Q26" s="201">
        <v>0.45</v>
      </c>
      <c r="R26" s="201">
        <v>0.45</v>
      </c>
      <c r="S26" s="201">
        <v>3.75</v>
      </c>
      <c r="T26" s="201">
        <v>0</v>
      </c>
      <c r="U26" s="201">
        <v>0.74</v>
      </c>
      <c r="V26" s="201">
        <v>0.1</v>
      </c>
      <c r="W26" s="201">
        <v>0.49</v>
      </c>
      <c r="X26" s="201">
        <v>1.56</v>
      </c>
      <c r="Y26" s="201">
        <v>0</v>
      </c>
      <c r="Z26" s="201">
        <v>1.34</v>
      </c>
      <c r="AA26" s="201">
        <v>0.96</v>
      </c>
      <c r="AB26" s="201">
        <v>0</v>
      </c>
      <c r="AC26" s="201">
        <v>11.87</v>
      </c>
      <c r="AD26" s="201">
        <v>14.84</v>
      </c>
      <c r="AE26" s="201">
        <v>0</v>
      </c>
      <c r="AF26" s="201">
        <v>0</v>
      </c>
      <c r="AG26" s="201">
        <v>52.06</v>
      </c>
      <c r="AH26" s="201">
        <v>0</v>
      </c>
      <c r="AI26" s="201">
        <v>5.78</v>
      </c>
      <c r="AJ26" s="201">
        <v>0</v>
      </c>
      <c r="AK26" s="201">
        <v>11.68</v>
      </c>
      <c r="AL26" s="201">
        <v>0</v>
      </c>
      <c r="AM26" s="201">
        <v>0</v>
      </c>
      <c r="AN26" s="201">
        <v>0</v>
      </c>
      <c r="AO26" s="201">
        <v>274.62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13.24</v>
      </c>
      <c r="E27" s="201">
        <v>0</v>
      </c>
      <c r="F27" s="201">
        <v>0</v>
      </c>
      <c r="G27" s="201">
        <v>21.46</v>
      </c>
      <c r="H27" s="201">
        <v>0</v>
      </c>
      <c r="I27" s="201">
        <v>0</v>
      </c>
      <c r="J27" s="201">
        <v>27.57</v>
      </c>
      <c r="K27" s="201">
        <v>4.4800000000000004</v>
      </c>
      <c r="L27" s="201">
        <v>250.22</v>
      </c>
      <c r="M27" s="201">
        <v>0.97</v>
      </c>
      <c r="N27" s="201">
        <v>1.25</v>
      </c>
      <c r="O27" s="201">
        <v>0</v>
      </c>
      <c r="P27" s="201">
        <v>1.32</v>
      </c>
      <c r="Q27" s="201">
        <v>0.12</v>
      </c>
      <c r="R27" s="201">
        <v>0.45</v>
      </c>
      <c r="S27" s="201">
        <v>0.5</v>
      </c>
      <c r="T27" s="201">
        <v>0</v>
      </c>
      <c r="U27" s="201">
        <v>0.74</v>
      </c>
      <c r="V27" s="201">
        <v>0.1</v>
      </c>
      <c r="W27" s="201">
        <v>0.49</v>
      </c>
      <c r="X27" s="201">
        <v>1.56</v>
      </c>
      <c r="Y27" s="201">
        <v>0</v>
      </c>
      <c r="Z27" s="201">
        <v>1.34</v>
      </c>
      <c r="AA27" s="201">
        <v>0.95</v>
      </c>
      <c r="AB27" s="201">
        <v>0</v>
      </c>
      <c r="AC27" s="201">
        <v>11.87</v>
      </c>
      <c r="AD27" s="201">
        <v>14.84</v>
      </c>
      <c r="AE27" s="201">
        <v>0</v>
      </c>
      <c r="AF27" s="201">
        <v>0</v>
      </c>
      <c r="AG27" s="201">
        <v>52.06</v>
      </c>
      <c r="AH27" s="201">
        <v>0</v>
      </c>
      <c r="AI27" s="201">
        <v>5.78</v>
      </c>
      <c r="AJ27" s="201">
        <v>0</v>
      </c>
      <c r="AK27" s="201">
        <v>13.13</v>
      </c>
      <c r="AL27" s="201">
        <v>0</v>
      </c>
      <c r="AM27" s="201">
        <v>0</v>
      </c>
      <c r="AN27" s="201">
        <v>0</v>
      </c>
      <c r="AO27" s="201">
        <v>274.62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13.24</v>
      </c>
      <c r="E28" s="201">
        <v>0</v>
      </c>
      <c r="F28" s="201">
        <v>0</v>
      </c>
      <c r="G28" s="201">
        <v>21.46</v>
      </c>
      <c r="H28" s="201">
        <v>0</v>
      </c>
      <c r="I28" s="201">
        <v>0</v>
      </c>
      <c r="J28" s="201">
        <v>27.57</v>
      </c>
      <c r="K28" s="201">
        <v>4.4800000000000004</v>
      </c>
      <c r="L28" s="201">
        <v>172.99</v>
      </c>
      <c r="M28" s="201">
        <v>0.97</v>
      </c>
      <c r="N28" s="201">
        <v>1.25</v>
      </c>
      <c r="O28" s="201">
        <v>0</v>
      </c>
      <c r="P28" s="201">
        <v>1.32</v>
      </c>
      <c r="Q28" s="201">
        <v>0.45</v>
      </c>
      <c r="R28" s="201">
        <v>6.25</v>
      </c>
      <c r="S28" s="201">
        <v>3.75</v>
      </c>
      <c r="T28" s="201">
        <v>0</v>
      </c>
      <c r="U28" s="201">
        <v>0.74</v>
      </c>
      <c r="V28" s="201">
        <v>0.1</v>
      </c>
      <c r="W28" s="201">
        <v>0.49</v>
      </c>
      <c r="X28" s="201">
        <v>1.56</v>
      </c>
      <c r="Y28" s="201">
        <v>0</v>
      </c>
      <c r="Z28" s="201">
        <v>19.53</v>
      </c>
      <c r="AA28" s="201">
        <v>19.95</v>
      </c>
      <c r="AB28" s="201">
        <v>0</v>
      </c>
      <c r="AC28" s="201">
        <v>11.87</v>
      </c>
      <c r="AD28" s="201">
        <v>14.84</v>
      </c>
      <c r="AE28" s="201">
        <v>0</v>
      </c>
      <c r="AF28" s="201">
        <v>0</v>
      </c>
      <c r="AG28" s="201">
        <v>52.06</v>
      </c>
      <c r="AH28" s="201">
        <v>0</v>
      </c>
      <c r="AI28" s="201">
        <v>5.78</v>
      </c>
      <c r="AJ28" s="201">
        <v>0</v>
      </c>
      <c r="AK28" s="201">
        <v>13.13</v>
      </c>
      <c r="AL28" s="201">
        <v>0</v>
      </c>
      <c r="AM28" s="201">
        <v>0</v>
      </c>
      <c r="AN28" s="201">
        <v>0</v>
      </c>
      <c r="AO28" s="201">
        <v>274.62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13.24</v>
      </c>
      <c r="E29" s="201">
        <v>0</v>
      </c>
      <c r="F29" s="201">
        <v>0</v>
      </c>
      <c r="G29" s="201">
        <v>21.46</v>
      </c>
      <c r="H29" s="201">
        <v>0</v>
      </c>
      <c r="I29" s="201">
        <v>0</v>
      </c>
      <c r="J29" s="201">
        <v>27.57</v>
      </c>
      <c r="K29" s="201">
        <v>4.4800000000000004</v>
      </c>
      <c r="L29" s="201">
        <v>95.75</v>
      </c>
      <c r="M29" s="201">
        <v>0.97</v>
      </c>
      <c r="N29" s="201">
        <v>1.25</v>
      </c>
      <c r="O29" s="201">
        <v>0</v>
      </c>
      <c r="P29" s="201">
        <v>1.25</v>
      </c>
      <c r="Q29" s="201">
        <v>0.12</v>
      </c>
      <c r="R29" s="201">
        <v>0.56000000000000005</v>
      </c>
      <c r="S29" s="201">
        <v>0.33</v>
      </c>
      <c r="T29" s="201">
        <v>0</v>
      </c>
      <c r="U29" s="201">
        <v>0.74</v>
      </c>
      <c r="V29" s="201">
        <v>0.1</v>
      </c>
      <c r="W29" s="201">
        <v>0.49</v>
      </c>
      <c r="X29" s="201">
        <v>1.56</v>
      </c>
      <c r="Y29" s="201">
        <v>0</v>
      </c>
      <c r="Z29" s="201">
        <v>1.34</v>
      </c>
      <c r="AA29" s="201">
        <v>0.95</v>
      </c>
      <c r="AB29" s="201">
        <v>0</v>
      </c>
      <c r="AC29" s="201">
        <v>11.87</v>
      </c>
      <c r="AD29" s="201">
        <v>14.84</v>
      </c>
      <c r="AE29" s="201">
        <v>0</v>
      </c>
      <c r="AF29" s="201">
        <v>0</v>
      </c>
      <c r="AG29" s="201">
        <v>52.06</v>
      </c>
      <c r="AH29" s="201">
        <v>0</v>
      </c>
      <c r="AI29" s="201">
        <v>5.78</v>
      </c>
      <c r="AJ29" s="201">
        <v>0</v>
      </c>
      <c r="AK29" s="201">
        <v>13.13</v>
      </c>
      <c r="AL29" s="201">
        <v>0</v>
      </c>
      <c r="AM29" s="201">
        <v>0</v>
      </c>
      <c r="AN29" s="201">
        <v>0</v>
      </c>
      <c r="AO29" s="201">
        <v>274.62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13.24</v>
      </c>
      <c r="E30" s="201">
        <v>0</v>
      </c>
      <c r="F30" s="201">
        <v>0</v>
      </c>
      <c r="G30" s="201">
        <v>21.46</v>
      </c>
      <c r="H30" s="201">
        <v>0</v>
      </c>
      <c r="I30" s="201">
        <v>0</v>
      </c>
      <c r="J30" s="201">
        <v>27.57</v>
      </c>
      <c r="K30" s="201">
        <v>4.4800000000000004</v>
      </c>
      <c r="L30" s="201">
        <v>19.95</v>
      </c>
      <c r="M30" s="201">
        <v>0.97</v>
      </c>
      <c r="N30" s="201">
        <v>1.25</v>
      </c>
      <c r="O30" s="201">
        <v>0</v>
      </c>
      <c r="P30" s="201">
        <v>1.25</v>
      </c>
      <c r="Q30" s="201">
        <v>0.12</v>
      </c>
      <c r="R30" s="201">
        <v>0.45</v>
      </c>
      <c r="S30" s="201">
        <v>0.28000000000000003</v>
      </c>
      <c r="T30" s="201">
        <v>0</v>
      </c>
      <c r="U30" s="201">
        <v>0.74</v>
      </c>
      <c r="V30" s="201">
        <v>0.1</v>
      </c>
      <c r="W30" s="201">
        <v>0.49</v>
      </c>
      <c r="X30" s="201">
        <v>1.56</v>
      </c>
      <c r="Y30" s="201">
        <v>0</v>
      </c>
      <c r="Z30" s="201">
        <v>1.34</v>
      </c>
      <c r="AA30" s="201">
        <v>0.95</v>
      </c>
      <c r="AB30" s="201">
        <v>0</v>
      </c>
      <c r="AC30" s="201">
        <v>11.87</v>
      </c>
      <c r="AD30" s="201">
        <v>14.84</v>
      </c>
      <c r="AE30" s="201">
        <v>0</v>
      </c>
      <c r="AF30" s="201">
        <v>0</v>
      </c>
      <c r="AG30" s="201">
        <v>52.06</v>
      </c>
      <c r="AH30" s="201">
        <v>0</v>
      </c>
      <c r="AI30" s="201">
        <v>5.78</v>
      </c>
      <c r="AJ30" s="201">
        <v>0</v>
      </c>
      <c r="AK30" s="201">
        <v>13.13</v>
      </c>
      <c r="AL30" s="201">
        <v>0</v>
      </c>
      <c r="AM30" s="201">
        <v>0</v>
      </c>
      <c r="AN30" s="201">
        <v>0</v>
      </c>
      <c r="AO30" s="201">
        <v>274.62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13.24</v>
      </c>
      <c r="E31" s="201">
        <v>0</v>
      </c>
      <c r="F31" s="201">
        <v>0</v>
      </c>
      <c r="G31" s="201">
        <v>21.46</v>
      </c>
      <c r="H31" s="201">
        <v>0</v>
      </c>
      <c r="I31" s="201">
        <v>0</v>
      </c>
      <c r="J31" s="201">
        <v>27.57</v>
      </c>
      <c r="K31" s="201">
        <v>4.4800000000000004</v>
      </c>
      <c r="L31" s="201">
        <v>19.95</v>
      </c>
      <c r="M31" s="201">
        <v>0.97</v>
      </c>
      <c r="N31" s="201">
        <v>1.25</v>
      </c>
      <c r="O31" s="201">
        <v>0</v>
      </c>
      <c r="P31" s="201">
        <v>1.25</v>
      </c>
      <c r="Q31" s="201">
        <v>0.12</v>
      </c>
      <c r="R31" s="201">
        <v>0.45</v>
      </c>
      <c r="S31" s="201">
        <v>0.28000000000000003</v>
      </c>
      <c r="T31" s="201">
        <v>0</v>
      </c>
      <c r="U31" s="201">
        <v>0.74</v>
      </c>
      <c r="V31" s="201">
        <v>0.1</v>
      </c>
      <c r="W31" s="201">
        <v>0.49</v>
      </c>
      <c r="X31" s="201">
        <v>1.56</v>
      </c>
      <c r="Y31" s="201">
        <v>0</v>
      </c>
      <c r="Z31" s="201">
        <v>1.34</v>
      </c>
      <c r="AA31" s="201">
        <v>0.95</v>
      </c>
      <c r="AB31" s="201">
        <v>0</v>
      </c>
      <c r="AC31" s="201">
        <v>11.87</v>
      </c>
      <c r="AD31" s="201">
        <v>14.84</v>
      </c>
      <c r="AE31" s="201">
        <v>0</v>
      </c>
      <c r="AF31" s="201">
        <v>0</v>
      </c>
      <c r="AG31" s="201">
        <v>52.06</v>
      </c>
      <c r="AH31" s="201">
        <v>0</v>
      </c>
      <c r="AI31" s="201">
        <v>5.78</v>
      </c>
      <c r="AJ31" s="201">
        <v>0</v>
      </c>
      <c r="AK31" s="201">
        <v>13.13</v>
      </c>
      <c r="AL31" s="201">
        <v>0</v>
      </c>
      <c r="AM31" s="201">
        <v>0</v>
      </c>
      <c r="AN31" s="201">
        <v>0</v>
      </c>
      <c r="AO31" s="201">
        <v>274.62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13.24</v>
      </c>
      <c r="E32" s="201">
        <v>0</v>
      </c>
      <c r="F32" s="201">
        <v>0</v>
      </c>
      <c r="G32" s="201">
        <v>21.46</v>
      </c>
      <c r="H32" s="201">
        <v>0</v>
      </c>
      <c r="I32" s="201">
        <v>0</v>
      </c>
      <c r="J32" s="201">
        <v>27.57</v>
      </c>
      <c r="K32" s="201">
        <v>4.57</v>
      </c>
      <c r="L32" s="201">
        <v>19.95</v>
      </c>
      <c r="M32" s="201">
        <v>0.97</v>
      </c>
      <c r="N32" s="201">
        <v>1.25</v>
      </c>
      <c r="O32" s="201">
        <v>0</v>
      </c>
      <c r="P32" s="201">
        <v>1.25</v>
      </c>
      <c r="Q32" s="201">
        <v>0.12</v>
      </c>
      <c r="R32" s="201">
        <v>0.45</v>
      </c>
      <c r="S32" s="201">
        <v>0.28000000000000003</v>
      </c>
      <c r="T32" s="201">
        <v>0</v>
      </c>
      <c r="U32" s="201">
        <v>0.74</v>
      </c>
      <c r="V32" s="201">
        <v>0.1</v>
      </c>
      <c r="W32" s="201">
        <v>0.49</v>
      </c>
      <c r="X32" s="201">
        <v>1.56</v>
      </c>
      <c r="Y32" s="201">
        <v>0</v>
      </c>
      <c r="Z32" s="201">
        <v>1.34</v>
      </c>
      <c r="AA32" s="201">
        <v>0.95</v>
      </c>
      <c r="AB32" s="201">
        <v>0</v>
      </c>
      <c r="AC32" s="201">
        <v>11.87</v>
      </c>
      <c r="AD32" s="201">
        <v>14.84</v>
      </c>
      <c r="AE32" s="201">
        <v>0</v>
      </c>
      <c r="AF32" s="201">
        <v>0</v>
      </c>
      <c r="AG32" s="201">
        <v>52.06</v>
      </c>
      <c r="AH32" s="201">
        <v>0</v>
      </c>
      <c r="AI32" s="201">
        <v>5.78</v>
      </c>
      <c r="AJ32" s="201">
        <v>0</v>
      </c>
      <c r="AK32" s="201">
        <v>13.13</v>
      </c>
      <c r="AL32" s="201">
        <v>0</v>
      </c>
      <c r="AM32" s="201">
        <v>0</v>
      </c>
      <c r="AN32" s="201">
        <v>0</v>
      </c>
      <c r="AO32" s="201">
        <v>274.62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13.24</v>
      </c>
      <c r="E33" s="201">
        <v>0</v>
      </c>
      <c r="F33" s="201">
        <v>0</v>
      </c>
      <c r="G33" s="201">
        <v>21.46</v>
      </c>
      <c r="H33" s="201">
        <v>0</v>
      </c>
      <c r="I33" s="201">
        <v>0</v>
      </c>
      <c r="J33" s="201">
        <v>27.57</v>
      </c>
      <c r="K33" s="201">
        <v>4.4800000000000004</v>
      </c>
      <c r="L33" s="201">
        <v>19.95</v>
      </c>
      <c r="M33" s="201">
        <v>0.56000000000000005</v>
      </c>
      <c r="N33" s="201">
        <v>1.25</v>
      </c>
      <c r="O33" s="201">
        <v>0</v>
      </c>
      <c r="P33" s="201">
        <v>1.25</v>
      </c>
      <c r="Q33" s="201">
        <v>0.12</v>
      </c>
      <c r="R33" s="201">
        <v>0.45</v>
      </c>
      <c r="S33" s="201">
        <v>0.28000000000000003</v>
      </c>
      <c r="T33" s="201">
        <v>0</v>
      </c>
      <c r="U33" s="201">
        <v>0.74</v>
      </c>
      <c r="V33" s="201">
        <v>0.1</v>
      </c>
      <c r="W33" s="201">
        <v>0.49</v>
      </c>
      <c r="X33" s="201">
        <v>1.56</v>
      </c>
      <c r="Y33" s="201">
        <v>0</v>
      </c>
      <c r="Z33" s="201">
        <v>1.34</v>
      </c>
      <c r="AA33" s="201">
        <v>0.95</v>
      </c>
      <c r="AB33" s="201">
        <v>0</v>
      </c>
      <c r="AC33" s="201">
        <v>11.87</v>
      </c>
      <c r="AD33" s="201">
        <v>14.84</v>
      </c>
      <c r="AE33" s="201">
        <v>0</v>
      </c>
      <c r="AF33" s="201">
        <v>0</v>
      </c>
      <c r="AG33" s="201">
        <v>52.06</v>
      </c>
      <c r="AH33" s="201">
        <v>0</v>
      </c>
      <c r="AI33" s="201">
        <v>5.78</v>
      </c>
      <c r="AJ33" s="201">
        <v>0</v>
      </c>
      <c r="AK33" s="201">
        <v>13.13</v>
      </c>
      <c r="AL33" s="201">
        <v>0</v>
      </c>
      <c r="AM33" s="201">
        <v>0</v>
      </c>
      <c r="AN33" s="201">
        <v>0</v>
      </c>
      <c r="AO33" s="201">
        <v>274.62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13.24</v>
      </c>
      <c r="E34" s="201">
        <v>0</v>
      </c>
      <c r="F34" s="201">
        <v>0</v>
      </c>
      <c r="G34" s="201">
        <v>21.46</v>
      </c>
      <c r="H34" s="201">
        <v>0</v>
      </c>
      <c r="I34" s="201">
        <v>0</v>
      </c>
      <c r="J34" s="201">
        <v>27.57</v>
      </c>
      <c r="K34" s="201">
        <v>4.4800000000000004</v>
      </c>
      <c r="L34" s="201">
        <v>19.96</v>
      </c>
      <c r="M34" s="201">
        <v>0.56000000000000005</v>
      </c>
      <c r="N34" s="201">
        <v>1.25</v>
      </c>
      <c r="O34" s="201">
        <v>0</v>
      </c>
      <c r="P34" s="201">
        <v>1.25</v>
      </c>
      <c r="Q34" s="201">
        <v>0.12</v>
      </c>
      <c r="R34" s="201">
        <v>0.45</v>
      </c>
      <c r="S34" s="201">
        <v>0.28000000000000003</v>
      </c>
      <c r="T34" s="201">
        <v>0</v>
      </c>
      <c r="U34" s="201">
        <v>0.74</v>
      </c>
      <c r="V34" s="201">
        <v>0.1</v>
      </c>
      <c r="W34" s="201">
        <v>0.49</v>
      </c>
      <c r="X34" s="201">
        <v>1.56</v>
      </c>
      <c r="Y34" s="201">
        <v>0</v>
      </c>
      <c r="Z34" s="201">
        <v>1.34</v>
      </c>
      <c r="AA34" s="201">
        <v>0.95</v>
      </c>
      <c r="AB34" s="201">
        <v>0</v>
      </c>
      <c r="AC34" s="201">
        <v>11.87</v>
      </c>
      <c r="AD34" s="201">
        <v>14.84</v>
      </c>
      <c r="AE34" s="201">
        <v>0</v>
      </c>
      <c r="AF34" s="201">
        <v>0</v>
      </c>
      <c r="AG34" s="201">
        <v>52.06</v>
      </c>
      <c r="AH34" s="201">
        <v>0</v>
      </c>
      <c r="AI34" s="201">
        <v>5.78</v>
      </c>
      <c r="AJ34" s="201">
        <v>0</v>
      </c>
      <c r="AK34" s="201">
        <v>13.13</v>
      </c>
      <c r="AL34" s="201">
        <v>0</v>
      </c>
      <c r="AM34" s="201">
        <v>0</v>
      </c>
      <c r="AN34" s="201">
        <v>0</v>
      </c>
      <c r="AO34" s="201">
        <v>274.62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13.11</v>
      </c>
      <c r="E35" s="201">
        <v>0</v>
      </c>
      <c r="F35" s="201">
        <v>0</v>
      </c>
      <c r="G35" s="201">
        <v>21.46</v>
      </c>
      <c r="H35" s="201">
        <v>0</v>
      </c>
      <c r="I35" s="201">
        <v>0</v>
      </c>
      <c r="J35" s="201">
        <v>27.57</v>
      </c>
      <c r="K35" s="201">
        <v>4.4800000000000004</v>
      </c>
      <c r="L35" s="201">
        <v>95.74</v>
      </c>
      <c r="M35" s="201">
        <v>0.56000000000000005</v>
      </c>
      <c r="N35" s="201">
        <v>1.25</v>
      </c>
      <c r="O35" s="201">
        <v>0</v>
      </c>
      <c r="P35" s="201">
        <v>1.25</v>
      </c>
      <c r="Q35" s="201">
        <v>0.12</v>
      </c>
      <c r="R35" s="201">
        <v>0.45</v>
      </c>
      <c r="S35" s="201">
        <v>0.28000000000000003</v>
      </c>
      <c r="T35" s="201">
        <v>0</v>
      </c>
      <c r="U35" s="201">
        <v>0.74</v>
      </c>
      <c r="V35" s="201">
        <v>0.1</v>
      </c>
      <c r="W35" s="201">
        <v>0.49</v>
      </c>
      <c r="X35" s="201">
        <v>1.56</v>
      </c>
      <c r="Y35" s="201">
        <v>0</v>
      </c>
      <c r="Z35" s="201">
        <v>1.34</v>
      </c>
      <c r="AA35" s="201">
        <v>0.95</v>
      </c>
      <c r="AB35" s="201">
        <v>0</v>
      </c>
      <c r="AC35" s="201">
        <v>11.87</v>
      </c>
      <c r="AD35" s="201">
        <v>14.84</v>
      </c>
      <c r="AE35" s="201">
        <v>0</v>
      </c>
      <c r="AF35" s="201">
        <v>0</v>
      </c>
      <c r="AG35" s="201">
        <v>52.06</v>
      </c>
      <c r="AH35" s="201">
        <v>0</v>
      </c>
      <c r="AI35" s="201">
        <v>5.78</v>
      </c>
      <c r="AJ35" s="201">
        <v>0</v>
      </c>
      <c r="AK35" s="201">
        <v>13.13</v>
      </c>
      <c r="AL35" s="201">
        <v>0</v>
      </c>
      <c r="AM35" s="201">
        <v>0</v>
      </c>
      <c r="AN35" s="201">
        <v>0</v>
      </c>
      <c r="AO35" s="201">
        <v>274.62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13.11</v>
      </c>
      <c r="E36" s="201">
        <v>0</v>
      </c>
      <c r="F36" s="201">
        <v>0</v>
      </c>
      <c r="G36" s="201">
        <v>21.46</v>
      </c>
      <c r="H36" s="201">
        <v>0</v>
      </c>
      <c r="I36" s="201">
        <v>0</v>
      </c>
      <c r="J36" s="201">
        <v>27.57</v>
      </c>
      <c r="K36" s="201">
        <v>4.4800000000000004</v>
      </c>
      <c r="L36" s="201">
        <v>172.98</v>
      </c>
      <c r="M36" s="201">
        <v>0.56000000000000005</v>
      </c>
      <c r="N36" s="201">
        <v>1.25</v>
      </c>
      <c r="O36" s="201">
        <v>0</v>
      </c>
      <c r="P36" s="201">
        <v>1.25</v>
      </c>
      <c r="Q36" s="201">
        <v>0.36</v>
      </c>
      <c r="R36" s="201">
        <v>0.45</v>
      </c>
      <c r="S36" s="201">
        <v>3.75</v>
      </c>
      <c r="T36" s="201">
        <v>0</v>
      </c>
      <c r="U36" s="201">
        <v>0.74</v>
      </c>
      <c r="V36" s="201">
        <v>0.1</v>
      </c>
      <c r="W36" s="201">
        <v>0.49</v>
      </c>
      <c r="X36" s="201">
        <v>1.56</v>
      </c>
      <c r="Y36" s="201">
        <v>0</v>
      </c>
      <c r="Z36" s="201">
        <v>1.34</v>
      </c>
      <c r="AA36" s="201">
        <v>19.95</v>
      </c>
      <c r="AB36" s="201">
        <v>0</v>
      </c>
      <c r="AC36" s="201">
        <v>11.87</v>
      </c>
      <c r="AD36" s="201">
        <v>14.84</v>
      </c>
      <c r="AE36" s="201">
        <v>0</v>
      </c>
      <c r="AF36" s="201">
        <v>0</v>
      </c>
      <c r="AG36" s="201">
        <v>52.06</v>
      </c>
      <c r="AH36" s="201">
        <v>0</v>
      </c>
      <c r="AI36" s="201">
        <v>5.78</v>
      </c>
      <c r="AJ36" s="201">
        <v>0</v>
      </c>
      <c r="AK36" s="201">
        <v>13.13</v>
      </c>
      <c r="AL36" s="201">
        <v>0</v>
      </c>
      <c r="AM36" s="201">
        <v>0</v>
      </c>
      <c r="AN36" s="201">
        <v>0</v>
      </c>
      <c r="AO36" s="201">
        <v>274.62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13.11</v>
      </c>
      <c r="E37" s="201">
        <v>0</v>
      </c>
      <c r="F37" s="201">
        <v>0</v>
      </c>
      <c r="G37" s="201">
        <v>21.46</v>
      </c>
      <c r="H37" s="201">
        <v>0</v>
      </c>
      <c r="I37" s="201">
        <v>0</v>
      </c>
      <c r="J37" s="201">
        <v>27.57</v>
      </c>
      <c r="K37" s="201">
        <v>4.4800000000000004</v>
      </c>
      <c r="L37" s="201">
        <v>240.57</v>
      </c>
      <c r="M37" s="201">
        <v>0.56000000000000005</v>
      </c>
      <c r="N37" s="201">
        <v>1.25</v>
      </c>
      <c r="O37" s="201">
        <v>0</v>
      </c>
      <c r="P37" s="201">
        <v>1.25</v>
      </c>
      <c r="Q37" s="201">
        <v>0.12</v>
      </c>
      <c r="R37" s="201">
        <v>0.45</v>
      </c>
      <c r="S37" s="201">
        <v>0.28000000000000003</v>
      </c>
      <c r="T37" s="201">
        <v>0</v>
      </c>
      <c r="U37" s="201">
        <v>0.74</v>
      </c>
      <c r="V37" s="201">
        <v>0.1</v>
      </c>
      <c r="W37" s="201">
        <v>0.49</v>
      </c>
      <c r="X37" s="201">
        <v>1.56</v>
      </c>
      <c r="Y37" s="201">
        <v>0</v>
      </c>
      <c r="Z37" s="201">
        <v>1.34</v>
      </c>
      <c r="AA37" s="201">
        <v>0.95</v>
      </c>
      <c r="AB37" s="201">
        <v>0</v>
      </c>
      <c r="AC37" s="201">
        <v>11.87</v>
      </c>
      <c r="AD37" s="201">
        <v>14.84</v>
      </c>
      <c r="AE37" s="201">
        <v>0</v>
      </c>
      <c r="AF37" s="201">
        <v>0</v>
      </c>
      <c r="AG37" s="201">
        <v>52.06</v>
      </c>
      <c r="AH37" s="201">
        <v>0</v>
      </c>
      <c r="AI37" s="201">
        <v>5.78</v>
      </c>
      <c r="AJ37" s="201">
        <v>0</v>
      </c>
      <c r="AK37" s="201">
        <v>13.13</v>
      </c>
      <c r="AL37" s="201">
        <v>0</v>
      </c>
      <c r="AM37" s="201">
        <v>0</v>
      </c>
      <c r="AN37" s="201">
        <v>0</v>
      </c>
      <c r="AO37" s="201">
        <v>274.62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13.11</v>
      </c>
      <c r="E38" s="201">
        <v>0</v>
      </c>
      <c r="F38" s="201">
        <v>0</v>
      </c>
      <c r="G38" s="201">
        <v>21.46</v>
      </c>
      <c r="H38" s="201">
        <v>0</v>
      </c>
      <c r="I38" s="201">
        <v>0</v>
      </c>
      <c r="J38" s="201">
        <v>27.57</v>
      </c>
      <c r="K38" s="201">
        <v>4.4800000000000004</v>
      </c>
      <c r="L38" s="201">
        <v>250.22</v>
      </c>
      <c r="M38" s="201">
        <v>0.56000000000000005</v>
      </c>
      <c r="N38" s="201">
        <v>1.25</v>
      </c>
      <c r="O38" s="201">
        <v>0</v>
      </c>
      <c r="P38" s="201">
        <v>1.25</v>
      </c>
      <c r="Q38" s="201">
        <v>0.12</v>
      </c>
      <c r="R38" s="201">
        <v>0.45</v>
      </c>
      <c r="S38" s="201">
        <v>0.28000000000000003</v>
      </c>
      <c r="T38" s="201">
        <v>0</v>
      </c>
      <c r="U38" s="201">
        <v>0.74</v>
      </c>
      <c r="V38" s="201">
        <v>0.1</v>
      </c>
      <c r="W38" s="201">
        <v>0.49</v>
      </c>
      <c r="X38" s="201">
        <v>1.56</v>
      </c>
      <c r="Y38" s="201">
        <v>0</v>
      </c>
      <c r="Z38" s="201">
        <v>1.34</v>
      </c>
      <c r="AA38" s="201">
        <v>0.96</v>
      </c>
      <c r="AB38" s="201">
        <v>0</v>
      </c>
      <c r="AC38" s="201">
        <v>11.87</v>
      </c>
      <c r="AD38" s="201">
        <v>14.84</v>
      </c>
      <c r="AE38" s="201">
        <v>0</v>
      </c>
      <c r="AF38" s="201">
        <v>0</v>
      </c>
      <c r="AG38" s="201">
        <v>52.06</v>
      </c>
      <c r="AH38" s="201">
        <v>0</v>
      </c>
      <c r="AI38" s="201">
        <v>5.78</v>
      </c>
      <c r="AJ38" s="201">
        <v>0</v>
      </c>
      <c r="AK38" s="201">
        <v>13.13</v>
      </c>
      <c r="AL38" s="201">
        <v>0</v>
      </c>
      <c r="AM38" s="201">
        <v>0</v>
      </c>
      <c r="AN38" s="201">
        <v>0</v>
      </c>
      <c r="AO38" s="201">
        <v>274.62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13.11</v>
      </c>
      <c r="E39" s="201">
        <v>0</v>
      </c>
      <c r="F39" s="201">
        <v>0</v>
      </c>
      <c r="G39" s="201">
        <v>21.46</v>
      </c>
      <c r="H39" s="201">
        <v>0</v>
      </c>
      <c r="I39" s="201">
        <v>0</v>
      </c>
      <c r="J39" s="201">
        <v>27.57</v>
      </c>
      <c r="K39" s="201">
        <v>4.4800000000000004</v>
      </c>
      <c r="L39" s="201">
        <v>250.22</v>
      </c>
      <c r="M39" s="201">
        <v>0.56000000000000005</v>
      </c>
      <c r="N39" s="201">
        <v>1.25</v>
      </c>
      <c r="O39" s="201">
        <v>0</v>
      </c>
      <c r="P39" s="201">
        <v>1.25</v>
      </c>
      <c r="Q39" s="201">
        <v>0.12</v>
      </c>
      <c r="R39" s="201">
        <v>0.45</v>
      </c>
      <c r="S39" s="201">
        <v>0.28000000000000003</v>
      </c>
      <c r="T39" s="201">
        <v>0</v>
      </c>
      <c r="U39" s="201">
        <v>0.74</v>
      </c>
      <c r="V39" s="201">
        <v>0.1</v>
      </c>
      <c r="W39" s="201">
        <v>0.49</v>
      </c>
      <c r="X39" s="201">
        <v>1.56</v>
      </c>
      <c r="Y39" s="201">
        <v>0</v>
      </c>
      <c r="Z39" s="201">
        <v>1.34</v>
      </c>
      <c r="AA39" s="201">
        <v>0.96</v>
      </c>
      <c r="AB39" s="201">
        <v>0</v>
      </c>
      <c r="AC39" s="201">
        <v>11.87</v>
      </c>
      <c r="AD39" s="201">
        <v>14.84</v>
      </c>
      <c r="AE39" s="201">
        <v>0</v>
      </c>
      <c r="AF39" s="201">
        <v>0</v>
      </c>
      <c r="AG39" s="201">
        <v>52.06</v>
      </c>
      <c r="AH39" s="201">
        <v>0</v>
      </c>
      <c r="AI39" s="201">
        <v>5.78</v>
      </c>
      <c r="AJ39" s="201">
        <v>0</v>
      </c>
      <c r="AK39" s="201">
        <v>13.13</v>
      </c>
      <c r="AL39" s="201">
        <v>0</v>
      </c>
      <c r="AM39" s="201">
        <v>0</v>
      </c>
      <c r="AN39" s="201">
        <v>0</v>
      </c>
      <c r="AO39" s="201">
        <v>274.62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13.11</v>
      </c>
      <c r="E40" s="201">
        <v>0</v>
      </c>
      <c r="F40" s="201">
        <v>0</v>
      </c>
      <c r="G40" s="201">
        <v>21.46</v>
      </c>
      <c r="H40" s="201">
        <v>0</v>
      </c>
      <c r="I40" s="201">
        <v>0</v>
      </c>
      <c r="J40" s="201">
        <v>27.57</v>
      </c>
      <c r="K40" s="201">
        <v>4.4800000000000004</v>
      </c>
      <c r="L40" s="201">
        <v>192.29</v>
      </c>
      <c r="M40" s="201">
        <v>0.56000000000000005</v>
      </c>
      <c r="N40" s="201">
        <v>1.25</v>
      </c>
      <c r="O40" s="201">
        <v>0</v>
      </c>
      <c r="P40" s="201">
        <v>1.25</v>
      </c>
      <c r="Q40" s="201">
        <v>0.12</v>
      </c>
      <c r="R40" s="201">
        <v>0.45</v>
      </c>
      <c r="S40" s="201">
        <v>0.28000000000000003</v>
      </c>
      <c r="T40" s="201">
        <v>0</v>
      </c>
      <c r="U40" s="201">
        <v>0.74</v>
      </c>
      <c r="V40" s="201">
        <v>0.1</v>
      </c>
      <c r="W40" s="201">
        <v>0.49</v>
      </c>
      <c r="X40" s="201">
        <v>1.56</v>
      </c>
      <c r="Y40" s="201">
        <v>0</v>
      </c>
      <c r="Z40" s="201">
        <v>1.34</v>
      </c>
      <c r="AA40" s="201">
        <v>0.96</v>
      </c>
      <c r="AB40" s="201">
        <v>0</v>
      </c>
      <c r="AC40" s="201">
        <v>11.87</v>
      </c>
      <c r="AD40" s="201">
        <v>14.84</v>
      </c>
      <c r="AE40" s="201">
        <v>0</v>
      </c>
      <c r="AF40" s="201">
        <v>0</v>
      </c>
      <c r="AG40" s="201">
        <v>52.06</v>
      </c>
      <c r="AH40" s="201">
        <v>0</v>
      </c>
      <c r="AI40" s="201">
        <v>5.78</v>
      </c>
      <c r="AJ40" s="201">
        <v>0</v>
      </c>
      <c r="AK40" s="201">
        <v>13.13</v>
      </c>
      <c r="AL40" s="201">
        <v>0</v>
      </c>
      <c r="AM40" s="201">
        <v>0</v>
      </c>
      <c r="AN40" s="201">
        <v>0</v>
      </c>
      <c r="AO40" s="201">
        <v>274.62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13.11</v>
      </c>
      <c r="E41" s="201">
        <v>0</v>
      </c>
      <c r="F41" s="201">
        <v>0</v>
      </c>
      <c r="G41" s="201">
        <v>21.46</v>
      </c>
      <c r="H41" s="201">
        <v>0</v>
      </c>
      <c r="I41" s="201">
        <v>0</v>
      </c>
      <c r="J41" s="201">
        <v>27.57</v>
      </c>
      <c r="K41" s="201">
        <v>4.4800000000000004</v>
      </c>
      <c r="L41" s="201">
        <v>172.98</v>
      </c>
      <c r="M41" s="201">
        <v>0.56000000000000005</v>
      </c>
      <c r="N41" s="201">
        <v>1.25</v>
      </c>
      <c r="O41" s="201">
        <v>0</v>
      </c>
      <c r="P41" s="201">
        <v>1.25</v>
      </c>
      <c r="Q41" s="201">
        <v>0.12</v>
      </c>
      <c r="R41" s="201">
        <v>0.45</v>
      </c>
      <c r="S41" s="201">
        <v>0.28000000000000003</v>
      </c>
      <c r="T41" s="201">
        <v>0</v>
      </c>
      <c r="U41" s="201">
        <v>0.74</v>
      </c>
      <c r="V41" s="201">
        <v>0.1</v>
      </c>
      <c r="W41" s="201">
        <v>0.49</v>
      </c>
      <c r="X41" s="201">
        <v>1.56</v>
      </c>
      <c r="Y41" s="201">
        <v>0</v>
      </c>
      <c r="Z41" s="201">
        <v>1.34</v>
      </c>
      <c r="AA41" s="201">
        <v>0.96</v>
      </c>
      <c r="AB41" s="201">
        <v>0</v>
      </c>
      <c r="AC41" s="201">
        <v>11.87</v>
      </c>
      <c r="AD41" s="201">
        <v>14.84</v>
      </c>
      <c r="AE41" s="201">
        <v>0</v>
      </c>
      <c r="AF41" s="201">
        <v>0</v>
      </c>
      <c r="AG41" s="201">
        <v>52.06</v>
      </c>
      <c r="AH41" s="201">
        <v>0</v>
      </c>
      <c r="AI41" s="201">
        <v>5.78</v>
      </c>
      <c r="AJ41" s="201">
        <v>0</v>
      </c>
      <c r="AK41" s="201">
        <v>14.98</v>
      </c>
      <c r="AL41" s="201">
        <v>0</v>
      </c>
      <c r="AM41" s="201">
        <v>0</v>
      </c>
      <c r="AN41" s="201">
        <v>0</v>
      </c>
      <c r="AO41" s="201">
        <v>274.62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13.11</v>
      </c>
      <c r="E42" s="201">
        <v>0</v>
      </c>
      <c r="F42" s="201">
        <v>0</v>
      </c>
      <c r="G42" s="201">
        <v>21.46</v>
      </c>
      <c r="H42" s="201">
        <v>0</v>
      </c>
      <c r="I42" s="201">
        <v>0</v>
      </c>
      <c r="J42" s="201">
        <v>27.57</v>
      </c>
      <c r="K42" s="201">
        <v>4.4800000000000004</v>
      </c>
      <c r="L42" s="201">
        <v>163.33000000000001</v>
      </c>
      <c r="M42" s="201">
        <v>0.56000000000000005</v>
      </c>
      <c r="N42" s="201">
        <v>1.25</v>
      </c>
      <c r="O42" s="201">
        <v>0</v>
      </c>
      <c r="P42" s="201">
        <v>1.25</v>
      </c>
      <c r="Q42" s="201">
        <v>0.12</v>
      </c>
      <c r="R42" s="201">
        <v>0.45</v>
      </c>
      <c r="S42" s="201">
        <v>0.28000000000000003</v>
      </c>
      <c r="T42" s="201">
        <v>0</v>
      </c>
      <c r="U42" s="201">
        <v>0.74</v>
      </c>
      <c r="V42" s="201">
        <v>0.1</v>
      </c>
      <c r="W42" s="201">
        <v>0.49</v>
      </c>
      <c r="X42" s="201">
        <v>1.56</v>
      </c>
      <c r="Y42" s="201">
        <v>0</v>
      </c>
      <c r="Z42" s="201">
        <v>1.34</v>
      </c>
      <c r="AA42" s="201">
        <v>0.96</v>
      </c>
      <c r="AB42" s="201">
        <v>0</v>
      </c>
      <c r="AC42" s="201">
        <v>11.87</v>
      </c>
      <c r="AD42" s="201">
        <v>14.84</v>
      </c>
      <c r="AE42" s="201">
        <v>0</v>
      </c>
      <c r="AF42" s="201">
        <v>0</v>
      </c>
      <c r="AG42" s="201">
        <v>52.06</v>
      </c>
      <c r="AH42" s="201">
        <v>0</v>
      </c>
      <c r="AI42" s="201">
        <v>5.78</v>
      </c>
      <c r="AJ42" s="201">
        <v>0</v>
      </c>
      <c r="AK42" s="201">
        <v>14.98</v>
      </c>
      <c r="AL42" s="201">
        <v>0</v>
      </c>
      <c r="AM42" s="201">
        <v>0</v>
      </c>
      <c r="AN42" s="201">
        <v>0</v>
      </c>
      <c r="AO42" s="201">
        <v>274.62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13.11</v>
      </c>
      <c r="E43" s="201">
        <v>0</v>
      </c>
      <c r="F43" s="201">
        <v>0</v>
      </c>
      <c r="G43" s="201">
        <v>21.46</v>
      </c>
      <c r="H43" s="201">
        <v>0</v>
      </c>
      <c r="I43" s="201">
        <v>0</v>
      </c>
      <c r="J43" s="201">
        <v>27.57</v>
      </c>
      <c r="K43" s="201">
        <v>4.4800000000000004</v>
      </c>
      <c r="L43" s="201">
        <v>153.66999999999999</v>
      </c>
      <c r="M43" s="201">
        <v>0.56000000000000005</v>
      </c>
      <c r="N43" s="201">
        <v>1.25</v>
      </c>
      <c r="O43" s="201">
        <v>0</v>
      </c>
      <c r="P43" s="201">
        <v>1.25</v>
      </c>
      <c r="Q43" s="201">
        <v>0.12</v>
      </c>
      <c r="R43" s="201">
        <v>0.45</v>
      </c>
      <c r="S43" s="201">
        <v>0.28000000000000003</v>
      </c>
      <c r="T43" s="201">
        <v>0</v>
      </c>
      <c r="U43" s="201">
        <v>0.74</v>
      </c>
      <c r="V43" s="201">
        <v>0.1</v>
      </c>
      <c r="W43" s="201">
        <v>0.49</v>
      </c>
      <c r="X43" s="201">
        <v>1.56</v>
      </c>
      <c r="Y43" s="201">
        <v>0</v>
      </c>
      <c r="Z43" s="201">
        <v>1.34</v>
      </c>
      <c r="AA43" s="201">
        <v>0.96</v>
      </c>
      <c r="AB43" s="201">
        <v>0</v>
      </c>
      <c r="AC43" s="201">
        <v>11.87</v>
      </c>
      <c r="AD43" s="201">
        <v>14.84</v>
      </c>
      <c r="AE43" s="201">
        <v>0</v>
      </c>
      <c r="AF43" s="201">
        <v>0</v>
      </c>
      <c r="AG43" s="201">
        <v>52.06</v>
      </c>
      <c r="AH43" s="201">
        <v>0</v>
      </c>
      <c r="AI43" s="201">
        <v>5.78</v>
      </c>
      <c r="AJ43" s="201">
        <v>0</v>
      </c>
      <c r="AK43" s="201">
        <v>14.98</v>
      </c>
      <c r="AL43" s="201">
        <v>0</v>
      </c>
      <c r="AM43" s="201">
        <v>0</v>
      </c>
      <c r="AN43" s="201">
        <v>0</v>
      </c>
      <c r="AO43" s="201">
        <v>269.18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13.11</v>
      </c>
      <c r="E44" s="201">
        <v>0</v>
      </c>
      <c r="F44" s="201">
        <v>0</v>
      </c>
      <c r="G44" s="201">
        <v>21.46</v>
      </c>
      <c r="H44" s="201">
        <v>0</v>
      </c>
      <c r="I44" s="201">
        <v>0</v>
      </c>
      <c r="J44" s="201">
        <v>27.57</v>
      </c>
      <c r="K44" s="201">
        <v>4.4800000000000004</v>
      </c>
      <c r="L44" s="201">
        <v>153.66999999999999</v>
      </c>
      <c r="M44" s="201">
        <v>0.56000000000000005</v>
      </c>
      <c r="N44" s="201">
        <v>1.25</v>
      </c>
      <c r="O44" s="201">
        <v>0</v>
      </c>
      <c r="P44" s="201">
        <v>1.25</v>
      </c>
      <c r="Q44" s="201">
        <v>0.12</v>
      </c>
      <c r="R44" s="201">
        <v>0.45</v>
      </c>
      <c r="S44" s="201">
        <v>0.28000000000000003</v>
      </c>
      <c r="T44" s="201">
        <v>0</v>
      </c>
      <c r="U44" s="201">
        <v>0.74</v>
      </c>
      <c r="V44" s="201">
        <v>0.1</v>
      </c>
      <c r="W44" s="201">
        <v>0.49</v>
      </c>
      <c r="X44" s="201">
        <v>1.56</v>
      </c>
      <c r="Y44" s="201">
        <v>0</v>
      </c>
      <c r="Z44" s="201">
        <v>1.34</v>
      </c>
      <c r="AA44" s="201">
        <v>0.96</v>
      </c>
      <c r="AB44" s="201">
        <v>0</v>
      </c>
      <c r="AC44" s="201">
        <v>11.87</v>
      </c>
      <c r="AD44" s="201">
        <v>14.84</v>
      </c>
      <c r="AE44" s="201">
        <v>0</v>
      </c>
      <c r="AF44" s="201">
        <v>0</v>
      </c>
      <c r="AG44" s="201">
        <v>52.06</v>
      </c>
      <c r="AH44" s="201">
        <v>0</v>
      </c>
      <c r="AI44" s="201">
        <v>5.78</v>
      </c>
      <c r="AJ44" s="201">
        <v>0</v>
      </c>
      <c r="AK44" s="201">
        <v>14.98</v>
      </c>
      <c r="AL44" s="201">
        <v>0</v>
      </c>
      <c r="AM44" s="201">
        <v>0</v>
      </c>
      <c r="AN44" s="201">
        <v>0</v>
      </c>
      <c r="AO44" s="201">
        <v>269.18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13.11</v>
      </c>
      <c r="E45" s="201">
        <v>0</v>
      </c>
      <c r="F45" s="201">
        <v>0</v>
      </c>
      <c r="G45" s="201">
        <v>21.46</v>
      </c>
      <c r="H45" s="201">
        <v>0</v>
      </c>
      <c r="I45" s="201">
        <v>0</v>
      </c>
      <c r="J45" s="201">
        <v>27.57</v>
      </c>
      <c r="K45" s="201">
        <v>4.4800000000000004</v>
      </c>
      <c r="L45" s="201">
        <v>153.66999999999999</v>
      </c>
      <c r="M45" s="201">
        <v>0.56000000000000005</v>
      </c>
      <c r="N45" s="201">
        <v>1.25</v>
      </c>
      <c r="O45" s="201">
        <v>0</v>
      </c>
      <c r="P45" s="201">
        <v>1.25</v>
      </c>
      <c r="Q45" s="201">
        <v>0.12</v>
      </c>
      <c r="R45" s="201">
        <v>0.45</v>
      </c>
      <c r="S45" s="201">
        <v>0.28000000000000003</v>
      </c>
      <c r="T45" s="201">
        <v>0</v>
      </c>
      <c r="U45" s="201">
        <v>0.74</v>
      </c>
      <c r="V45" s="201">
        <v>0.1</v>
      </c>
      <c r="W45" s="201">
        <v>0.49</v>
      </c>
      <c r="X45" s="201">
        <v>1.56</v>
      </c>
      <c r="Y45" s="201">
        <v>0</v>
      </c>
      <c r="Z45" s="201">
        <v>1.34</v>
      </c>
      <c r="AA45" s="201">
        <v>0.96</v>
      </c>
      <c r="AB45" s="201">
        <v>0</v>
      </c>
      <c r="AC45" s="201">
        <v>11.87</v>
      </c>
      <c r="AD45" s="201">
        <v>14.84</v>
      </c>
      <c r="AE45" s="201">
        <v>0</v>
      </c>
      <c r="AF45" s="201">
        <v>0</v>
      </c>
      <c r="AG45" s="201">
        <v>52.06</v>
      </c>
      <c r="AH45" s="201">
        <v>0</v>
      </c>
      <c r="AI45" s="201">
        <v>5.78</v>
      </c>
      <c r="AJ45" s="201">
        <v>0</v>
      </c>
      <c r="AK45" s="201">
        <v>14.98</v>
      </c>
      <c r="AL45" s="201">
        <v>0</v>
      </c>
      <c r="AM45" s="201">
        <v>0</v>
      </c>
      <c r="AN45" s="201">
        <v>0</v>
      </c>
      <c r="AO45" s="201">
        <v>269.18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13.11</v>
      </c>
      <c r="E46" s="201">
        <v>0</v>
      </c>
      <c r="F46" s="201">
        <v>0</v>
      </c>
      <c r="G46" s="201">
        <v>21.46</v>
      </c>
      <c r="H46" s="201">
        <v>0</v>
      </c>
      <c r="I46" s="201">
        <v>0</v>
      </c>
      <c r="J46" s="201">
        <v>27.57</v>
      </c>
      <c r="K46" s="201">
        <v>4.4800000000000004</v>
      </c>
      <c r="L46" s="201">
        <v>163.33000000000001</v>
      </c>
      <c r="M46" s="201">
        <v>0.56000000000000005</v>
      </c>
      <c r="N46" s="201">
        <v>1.25</v>
      </c>
      <c r="O46" s="201">
        <v>0</v>
      </c>
      <c r="P46" s="201">
        <v>1.25</v>
      </c>
      <c r="Q46" s="201">
        <v>0.12</v>
      </c>
      <c r="R46" s="201">
        <v>0.45</v>
      </c>
      <c r="S46" s="201">
        <v>0.28000000000000003</v>
      </c>
      <c r="T46" s="201">
        <v>0</v>
      </c>
      <c r="U46" s="201">
        <v>0.74</v>
      </c>
      <c r="V46" s="201">
        <v>0.1</v>
      </c>
      <c r="W46" s="201">
        <v>0.49</v>
      </c>
      <c r="X46" s="201">
        <v>1.56</v>
      </c>
      <c r="Y46" s="201">
        <v>0</v>
      </c>
      <c r="Z46" s="201">
        <v>1.34</v>
      </c>
      <c r="AA46" s="201">
        <v>0.96</v>
      </c>
      <c r="AB46" s="201">
        <v>0</v>
      </c>
      <c r="AC46" s="201">
        <v>11.87</v>
      </c>
      <c r="AD46" s="201">
        <v>14.84</v>
      </c>
      <c r="AE46" s="201">
        <v>0</v>
      </c>
      <c r="AF46" s="201">
        <v>0</v>
      </c>
      <c r="AG46" s="201">
        <v>52.06</v>
      </c>
      <c r="AH46" s="201">
        <v>0</v>
      </c>
      <c r="AI46" s="201">
        <v>5.78</v>
      </c>
      <c r="AJ46" s="201">
        <v>0</v>
      </c>
      <c r="AK46" s="201">
        <v>14.98</v>
      </c>
      <c r="AL46" s="201">
        <v>0</v>
      </c>
      <c r="AM46" s="201">
        <v>0</v>
      </c>
      <c r="AN46" s="201">
        <v>0</v>
      </c>
      <c r="AO46" s="201">
        <v>269.18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13.11</v>
      </c>
      <c r="E47" s="201">
        <v>0</v>
      </c>
      <c r="F47" s="201">
        <v>0</v>
      </c>
      <c r="G47" s="201">
        <v>21.46</v>
      </c>
      <c r="H47" s="201">
        <v>0</v>
      </c>
      <c r="I47" s="201">
        <v>0</v>
      </c>
      <c r="J47" s="201">
        <v>27.57</v>
      </c>
      <c r="K47" s="201">
        <v>4.4800000000000004</v>
      </c>
      <c r="L47" s="201">
        <v>172.98</v>
      </c>
      <c r="M47" s="201">
        <v>0.56000000000000005</v>
      </c>
      <c r="N47" s="201">
        <v>1.25</v>
      </c>
      <c r="O47" s="201">
        <v>0</v>
      </c>
      <c r="P47" s="201">
        <v>1.25</v>
      </c>
      <c r="Q47" s="201">
        <v>0.12</v>
      </c>
      <c r="R47" s="201">
        <v>0.45</v>
      </c>
      <c r="S47" s="201">
        <v>0.28000000000000003</v>
      </c>
      <c r="T47" s="201">
        <v>0</v>
      </c>
      <c r="U47" s="201">
        <v>0.74</v>
      </c>
      <c r="V47" s="201">
        <v>0.1</v>
      </c>
      <c r="W47" s="201">
        <v>0.49</v>
      </c>
      <c r="X47" s="201">
        <v>1.56</v>
      </c>
      <c r="Y47" s="201">
        <v>0</v>
      </c>
      <c r="Z47" s="201">
        <v>1.34</v>
      </c>
      <c r="AA47" s="201">
        <v>0.96</v>
      </c>
      <c r="AB47" s="201">
        <v>0</v>
      </c>
      <c r="AC47" s="201">
        <v>11.87</v>
      </c>
      <c r="AD47" s="201">
        <v>14.84</v>
      </c>
      <c r="AE47" s="201">
        <v>0</v>
      </c>
      <c r="AF47" s="201">
        <v>0</v>
      </c>
      <c r="AG47" s="201">
        <v>52.06</v>
      </c>
      <c r="AH47" s="201">
        <v>0</v>
      </c>
      <c r="AI47" s="201">
        <v>5.78</v>
      </c>
      <c r="AJ47" s="201">
        <v>0</v>
      </c>
      <c r="AK47" s="201">
        <v>14.98</v>
      </c>
      <c r="AL47" s="201">
        <v>0</v>
      </c>
      <c r="AM47" s="201">
        <v>0</v>
      </c>
      <c r="AN47" s="201">
        <v>0</v>
      </c>
      <c r="AO47" s="201">
        <v>269.18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13.11</v>
      </c>
      <c r="E48" s="201">
        <v>0</v>
      </c>
      <c r="F48" s="201">
        <v>0</v>
      </c>
      <c r="G48" s="201">
        <v>21.46</v>
      </c>
      <c r="H48" s="201">
        <v>0</v>
      </c>
      <c r="I48" s="201">
        <v>0</v>
      </c>
      <c r="J48" s="201">
        <v>27.57</v>
      </c>
      <c r="K48" s="201">
        <v>4.4800000000000004</v>
      </c>
      <c r="L48" s="201">
        <v>182.64</v>
      </c>
      <c r="M48" s="201">
        <v>0.56000000000000005</v>
      </c>
      <c r="N48" s="201">
        <v>1.25</v>
      </c>
      <c r="O48" s="201">
        <v>0</v>
      </c>
      <c r="P48" s="201">
        <v>1.25</v>
      </c>
      <c r="Q48" s="201">
        <v>0.12</v>
      </c>
      <c r="R48" s="201">
        <v>0.45</v>
      </c>
      <c r="S48" s="201">
        <v>0.28000000000000003</v>
      </c>
      <c r="T48" s="201">
        <v>0</v>
      </c>
      <c r="U48" s="201">
        <v>0.74</v>
      </c>
      <c r="V48" s="201">
        <v>0.1</v>
      </c>
      <c r="W48" s="201">
        <v>0.49</v>
      </c>
      <c r="X48" s="201">
        <v>1.56</v>
      </c>
      <c r="Y48" s="201">
        <v>0</v>
      </c>
      <c r="Z48" s="201">
        <v>1.34</v>
      </c>
      <c r="AA48" s="201">
        <v>0.96</v>
      </c>
      <c r="AB48" s="201">
        <v>0</v>
      </c>
      <c r="AC48" s="201">
        <v>11.87</v>
      </c>
      <c r="AD48" s="201">
        <v>14.84</v>
      </c>
      <c r="AE48" s="201">
        <v>0</v>
      </c>
      <c r="AF48" s="201">
        <v>0</v>
      </c>
      <c r="AG48" s="201">
        <v>52.06</v>
      </c>
      <c r="AH48" s="201">
        <v>0</v>
      </c>
      <c r="AI48" s="201">
        <v>5.78</v>
      </c>
      <c r="AJ48" s="201">
        <v>0</v>
      </c>
      <c r="AK48" s="201">
        <v>14.98</v>
      </c>
      <c r="AL48" s="201">
        <v>0</v>
      </c>
      <c r="AM48" s="201">
        <v>0</v>
      </c>
      <c r="AN48" s="201">
        <v>0</v>
      </c>
      <c r="AO48" s="201">
        <v>269.18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13.11</v>
      </c>
      <c r="E49" s="201">
        <v>0</v>
      </c>
      <c r="F49" s="201">
        <v>0</v>
      </c>
      <c r="G49" s="201">
        <v>21.46</v>
      </c>
      <c r="H49" s="201">
        <v>0</v>
      </c>
      <c r="I49" s="201">
        <v>0</v>
      </c>
      <c r="J49" s="201">
        <v>27.57</v>
      </c>
      <c r="K49" s="201">
        <v>4.33</v>
      </c>
      <c r="L49" s="201">
        <v>144.97999999999999</v>
      </c>
      <c r="M49" s="201">
        <v>0.56000000000000005</v>
      </c>
      <c r="N49" s="201">
        <v>1.25</v>
      </c>
      <c r="O49" s="201">
        <v>0</v>
      </c>
      <c r="P49" s="201">
        <v>1.25</v>
      </c>
      <c r="Q49" s="201">
        <v>0.12</v>
      </c>
      <c r="R49" s="201">
        <v>0.45</v>
      </c>
      <c r="S49" s="201">
        <v>0.28000000000000003</v>
      </c>
      <c r="T49" s="201">
        <v>0</v>
      </c>
      <c r="U49" s="201">
        <v>0.74</v>
      </c>
      <c r="V49" s="201">
        <v>0.1</v>
      </c>
      <c r="W49" s="201">
        <v>0.49</v>
      </c>
      <c r="X49" s="201">
        <v>1.56</v>
      </c>
      <c r="Y49" s="201">
        <v>0</v>
      </c>
      <c r="Z49" s="201">
        <v>1.34</v>
      </c>
      <c r="AA49" s="201">
        <v>0.96</v>
      </c>
      <c r="AB49" s="201">
        <v>0</v>
      </c>
      <c r="AC49" s="201">
        <v>11.87</v>
      </c>
      <c r="AD49" s="201">
        <v>14.84</v>
      </c>
      <c r="AE49" s="201">
        <v>0</v>
      </c>
      <c r="AF49" s="201">
        <v>0</v>
      </c>
      <c r="AG49" s="201">
        <v>52.06</v>
      </c>
      <c r="AH49" s="201">
        <v>0</v>
      </c>
      <c r="AI49" s="201">
        <v>5.78</v>
      </c>
      <c r="AJ49" s="201">
        <v>0</v>
      </c>
      <c r="AK49" s="201">
        <v>14.98</v>
      </c>
      <c r="AL49" s="201">
        <v>0</v>
      </c>
      <c r="AM49" s="201">
        <v>0</v>
      </c>
      <c r="AN49" s="201">
        <v>0</v>
      </c>
      <c r="AO49" s="201">
        <v>269.18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13.11</v>
      </c>
      <c r="E50" s="201">
        <v>0</v>
      </c>
      <c r="F50" s="201">
        <v>0</v>
      </c>
      <c r="G50" s="201">
        <v>21.46</v>
      </c>
      <c r="H50" s="201">
        <v>0</v>
      </c>
      <c r="I50" s="201">
        <v>0</v>
      </c>
      <c r="J50" s="201">
        <v>27.57</v>
      </c>
      <c r="K50" s="201">
        <v>4.4400000000000004</v>
      </c>
      <c r="L50" s="201">
        <v>153.66999999999999</v>
      </c>
      <c r="M50" s="201">
        <v>0.56000000000000005</v>
      </c>
      <c r="N50" s="201">
        <v>1.25</v>
      </c>
      <c r="O50" s="201">
        <v>0</v>
      </c>
      <c r="P50" s="201">
        <v>1.25</v>
      </c>
      <c r="Q50" s="201">
        <v>0.12</v>
      </c>
      <c r="R50" s="201">
        <v>0.45</v>
      </c>
      <c r="S50" s="201">
        <v>0.28000000000000003</v>
      </c>
      <c r="T50" s="201">
        <v>0</v>
      </c>
      <c r="U50" s="201">
        <v>0.74</v>
      </c>
      <c r="V50" s="201">
        <v>0.1</v>
      </c>
      <c r="W50" s="201">
        <v>0.49</v>
      </c>
      <c r="X50" s="201">
        <v>1.56</v>
      </c>
      <c r="Y50" s="201">
        <v>0</v>
      </c>
      <c r="Z50" s="201">
        <v>1.34</v>
      </c>
      <c r="AA50" s="201">
        <v>0.96</v>
      </c>
      <c r="AB50" s="201">
        <v>0</v>
      </c>
      <c r="AC50" s="201">
        <v>11.87</v>
      </c>
      <c r="AD50" s="201">
        <v>14.84</v>
      </c>
      <c r="AE50" s="201">
        <v>0</v>
      </c>
      <c r="AF50" s="201">
        <v>0</v>
      </c>
      <c r="AG50" s="201">
        <v>52.06</v>
      </c>
      <c r="AH50" s="201">
        <v>0</v>
      </c>
      <c r="AI50" s="201">
        <v>5.78</v>
      </c>
      <c r="AJ50" s="201">
        <v>0</v>
      </c>
      <c r="AK50" s="201">
        <v>14.98</v>
      </c>
      <c r="AL50" s="201">
        <v>0</v>
      </c>
      <c r="AM50" s="201">
        <v>0</v>
      </c>
      <c r="AN50" s="201">
        <v>0</v>
      </c>
      <c r="AO50" s="201">
        <v>269.18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13.11</v>
      </c>
      <c r="E51" s="201">
        <v>0</v>
      </c>
      <c r="F51" s="201">
        <v>0</v>
      </c>
      <c r="G51" s="201">
        <v>21.46</v>
      </c>
      <c r="H51" s="201">
        <v>0</v>
      </c>
      <c r="I51" s="201">
        <v>0</v>
      </c>
      <c r="J51" s="201">
        <v>27.57</v>
      </c>
      <c r="K51" s="201">
        <v>4.4800000000000004</v>
      </c>
      <c r="L51" s="201">
        <v>163.33000000000001</v>
      </c>
      <c r="M51" s="201">
        <v>0.56000000000000005</v>
      </c>
      <c r="N51" s="201">
        <v>1.25</v>
      </c>
      <c r="O51" s="201">
        <v>0</v>
      </c>
      <c r="P51" s="201">
        <v>1.25</v>
      </c>
      <c r="Q51" s="201">
        <v>0.12</v>
      </c>
      <c r="R51" s="201">
        <v>0.45</v>
      </c>
      <c r="S51" s="201">
        <v>0.28000000000000003</v>
      </c>
      <c r="T51" s="201">
        <v>0</v>
      </c>
      <c r="U51" s="201">
        <v>0.74</v>
      </c>
      <c r="V51" s="201">
        <v>0.1</v>
      </c>
      <c r="W51" s="201">
        <v>0.49</v>
      </c>
      <c r="X51" s="201">
        <v>1.56</v>
      </c>
      <c r="Y51" s="201">
        <v>0</v>
      </c>
      <c r="Z51" s="201">
        <v>1.34</v>
      </c>
      <c r="AA51" s="201">
        <v>0.96</v>
      </c>
      <c r="AB51" s="201">
        <v>0</v>
      </c>
      <c r="AC51" s="201">
        <v>11.87</v>
      </c>
      <c r="AD51" s="201">
        <v>14.84</v>
      </c>
      <c r="AE51" s="201">
        <v>0</v>
      </c>
      <c r="AF51" s="201">
        <v>0</v>
      </c>
      <c r="AG51" s="201">
        <v>52.06</v>
      </c>
      <c r="AH51" s="201">
        <v>0</v>
      </c>
      <c r="AI51" s="201">
        <v>5.78</v>
      </c>
      <c r="AJ51" s="201">
        <v>0</v>
      </c>
      <c r="AK51" s="201">
        <v>13.13</v>
      </c>
      <c r="AL51" s="201">
        <v>0</v>
      </c>
      <c r="AM51" s="201">
        <v>0</v>
      </c>
      <c r="AN51" s="201">
        <v>0</v>
      </c>
      <c r="AO51" s="201">
        <v>269.18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13.11</v>
      </c>
      <c r="E52" s="201">
        <v>0</v>
      </c>
      <c r="F52" s="201">
        <v>0</v>
      </c>
      <c r="G52" s="201">
        <v>21.46</v>
      </c>
      <c r="H52" s="201">
        <v>0</v>
      </c>
      <c r="I52" s="201">
        <v>0</v>
      </c>
      <c r="J52" s="201">
        <v>27.57</v>
      </c>
      <c r="K52" s="201">
        <v>4.4800000000000004</v>
      </c>
      <c r="L52" s="201">
        <v>172.98</v>
      </c>
      <c r="M52" s="201">
        <v>0.56000000000000005</v>
      </c>
      <c r="N52" s="201">
        <v>1.25</v>
      </c>
      <c r="O52" s="201">
        <v>0</v>
      </c>
      <c r="P52" s="201">
        <v>1.25</v>
      </c>
      <c r="Q52" s="201">
        <v>0.12</v>
      </c>
      <c r="R52" s="201">
        <v>0.45</v>
      </c>
      <c r="S52" s="201">
        <v>0.28000000000000003</v>
      </c>
      <c r="T52" s="201">
        <v>0</v>
      </c>
      <c r="U52" s="201">
        <v>0.74</v>
      </c>
      <c r="V52" s="201">
        <v>0.1</v>
      </c>
      <c r="W52" s="201">
        <v>0.49</v>
      </c>
      <c r="X52" s="201">
        <v>1.56</v>
      </c>
      <c r="Y52" s="201">
        <v>0</v>
      </c>
      <c r="Z52" s="201">
        <v>1.34</v>
      </c>
      <c r="AA52" s="201">
        <v>0.96</v>
      </c>
      <c r="AB52" s="201">
        <v>0</v>
      </c>
      <c r="AC52" s="201">
        <v>11.87</v>
      </c>
      <c r="AD52" s="201">
        <v>14.84</v>
      </c>
      <c r="AE52" s="201">
        <v>0</v>
      </c>
      <c r="AF52" s="201">
        <v>0</v>
      </c>
      <c r="AG52" s="201">
        <v>52.06</v>
      </c>
      <c r="AH52" s="201">
        <v>0</v>
      </c>
      <c r="AI52" s="201">
        <v>5.78</v>
      </c>
      <c r="AJ52" s="201">
        <v>0</v>
      </c>
      <c r="AK52" s="201">
        <v>13.13</v>
      </c>
      <c r="AL52" s="201">
        <v>0</v>
      </c>
      <c r="AM52" s="201">
        <v>0</v>
      </c>
      <c r="AN52" s="201">
        <v>0</v>
      </c>
      <c r="AO52" s="201">
        <v>269.18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13.11</v>
      </c>
      <c r="E53" s="201">
        <v>0</v>
      </c>
      <c r="F53" s="201">
        <v>0</v>
      </c>
      <c r="G53" s="201">
        <v>21.46</v>
      </c>
      <c r="H53" s="201">
        <v>0</v>
      </c>
      <c r="I53" s="201">
        <v>0</v>
      </c>
      <c r="J53" s="201">
        <v>27.57</v>
      </c>
      <c r="K53" s="201">
        <v>4.4800000000000004</v>
      </c>
      <c r="L53" s="201">
        <v>192.29</v>
      </c>
      <c r="M53" s="201">
        <v>0.56000000000000005</v>
      </c>
      <c r="N53" s="201">
        <v>1.25</v>
      </c>
      <c r="O53" s="201">
        <v>0</v>
      </c>
      <c r="P53" s="201">
        <v>1.25</v>
      </c>
      <c r="Q53" s="201">
        <v>0.12</v>
      </c>
      <c r="R53" s="201">
        <v>0.45</v>
      </c>
      <c r="S53" s="201">
        <v>0.28000000000000003</v>
      </c>
      <c r="T53" s="201">
        <v>0</v>
      </c>
      <c r="U53" s="201">
        <v>0.74</v>
      </c>
      <c r="V53" s="201">
        <v>0.1</v>
      </c>
      <c r="W53" s="201">
        <v>0.49</v>
      </c>
      <c r="X53" s="201">
        <v>1.56</v>
      </c>
      <c r="Y53" s="201">
        <v>0</v>
      </c>
      <c r="Z53" s="201">
        <v>1.34</v>
      </c>
      <c r="AA53" s="201">
        <v>0.96</v>
      </c>
      <c r="AB53" s="201">
        <v>0</v>
      </c>
      <c r="AC53" s="201">
        <v>11.87</v>
      </c>
      <c r="AD53" s="201">
        <v>14.84</v>
      </c>
      <c r="AE53" s="201">
        <v>0</v>
      </c>
      <c r="AF53" s="201">
        <v>0</v>
      </c>
      <c r="AG53" s="201">
        <v>52.06</v>
      </c>
      <c r="AH53" s="201">
        <v>0</v>
      </c>
      <c r="AI53" s="201">
        <v>5.78</v>
      </c>
      <c r="AJ53" s="201">
        <v>0</v>
      </c>
      <c r="AK53" s="201">
        <v>13.13</v>
      </c>
      <c r="AL53" s="201">
        <v>0</v>
      </c>
      <c r="AM53" s="201">
        <v>0</v>
      </c>
      <c r="AN53" s="201">
        <v>0</v>
      </c>
      <c r="AO53" s="201">
        <v>269.18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13.11</v>
      </c>
      <c r="E54" s="201">
        <v>0</v>
      </c>
      <c r="F54" s="201">
        <v>0</v>
      </c>
      <c r="G54" s="201">
        <v>21.46</v>
      </c>
      <c r="H54" s="201">
        <v>0</v>
      </c>
      <c r="I54" s="201">
        <v>0</v>
      </c>
      <c r="J54" s="201">
        <v>27.57</v>
      </c>
      <c r="K54" s="201">
        <v>4.4800000000000004</v>
      </c>
      <c r="L54" s="201">
        <v>242.51</v>
      </c>
      <c r="M54" s="201">
        <v>0.56000000000000005</v>
      </c>
      <c r="N54" s="201">
        <v>1.25</v>
      </c>
      <c r="O54" s="201">
        <v>0</v>
      </c>
      <c r="P54" s="201">
        <v>1.25</v>
      </c>
      <c r="Q54" s="201">
        <v>0.12</v>
      </c>
      <c r="R54" s="201">
        <v>0.45</v>
      </c>
      <c r="S54" s="201">
        <v>0</v>
      </c>
      <c r="T54" s="201">
        <v>0</v>
      </c>
      <c r="U54" s="201">
        <v>0.74</v>
      </c>
      <c r="V54" s="201">
        <v>0.1</v>
      </c>
      <c r="W54" s="201">
        <v>0.49</v>
      </c>
      <c r="X54" s="201">
        <v>1.56</v>
      </c>
      <c r="Y54" s="201">
        <v>0</v>
      </c>
      <c r="Z54" s="201">
        <v>1.34</v>
      </c>
      <c r="AA54" s="201">
        <v>0.96</v>
      </c>
      <c r="AB54" s="201">
        <v>0</v>
      </c>
      <c r="AC54" s="201">
        <v>11.87</v>
      </c>
      <c r="AD54" s="201">
        <v>14.84</v>
      </c>
      <c r="AE54" s="201">
        <v>0</v>
      </c>
      <c r="AF54" s="201">
        <v>0</v>
      </c>
      <c r="AG54" s="201">
        <v>52.06</v>
      </c>
      <c r="AH54" s="201">
        <v>0</v>
      </c>
      <c r="AI54" s="201">
        <v>5.78</v>
      </c>
      <c r="AJ54" s="201">
        <v>0</v>
      </c>
      <c r="AK54" s="201">
        <v>13.13</v>
      </c>
      <c r="AL54" s="201">
        <v>0</v>
      </c>
      <c r="AM54" s="201">
        <v>0</v>
      </c>
      <c r="AN54" s="201">
        <v>0</v>
      </c>
      <c r="AO54" s="201">
        <v>269.18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13.11</v>
      </c>
      <c r="E55" s="201">
        <v>0</v>
      </c>
      <c r="F55" s="201">
        <v>0</v>
      </c>
      <c r="G55" s="201">
        <v>21.46</v>
      </c>
      <c r="H55" s="201">
        <v>0</v>
      </c>
      <c r="I55" s="201">
        <v>0</v>
      </c>
      <c r="J55" s="201">
        <v>27.57</v>
      </c>
      <c r="K55" s="201">
        <v>4.4800000000000004</v>
      </c>
      <c r="L55" s="201">
        <v>271.43</v>
      </c>
      <c r="M55" s="201">
        <v>0.56000000000000005</v>
      </c>
      <c r="N55" s="201">
        <v>1.25</v>
      </c>
      <c r="O55" s="201">
        <v>0</v>
      </c>
      <c r="P55" s="201">
        <v>1.25</v>
      </c>
      <c r="Q55" s="201">
        <v>0.45</v>
      </c>
      <c r="R55" s="201">
        <v>6.04</v>
      </c>
      <c r="S55" s="201">
        <v>3.42</v>
      </c>
      <c r="T55" s="201">
        <v>0</v>
      </c>
      <c r="U55" s="201">
        <v>0.74</v>
      </c>
      <c r="V55" s="201">
        <v>0</v>
      </c>
      <c r="W55" s="201">
        <v>0.49</v>
      </c>
      <c r="X55" s="201">
        <v>1.56</v>
      </c>
      <c r="Y55" s="201">
        <v>0</v>
      </c>
      <c r="Z55" s="201">
        <v>19.53</v>
      </c>
      <c r="AA55" s="201">
        <v>19.95</v>
      </c>
      <c r="AB55" s="201">
        <v>0</v>
      </c>
      <c r="AC55" s="201">
        <v>11.87</v>
      </c>
      <c r="AD55" s="201">
        <v>14.84</v>
      </c>
      <c r="AE55" s="201">
        <v>0</v>
      </c>
      <c r="AF55" s="201">
        <v>0</v>
      </c>
      <c r="AG55" s="201">
        <v>52.06</v>
      </c>
      <c r="AH55" s="201">
        <v>0</v>
      </c>
      <c r="AI55" s="201">
        <v>5.78</v>
      </c>
      <c r="AJ55" s="201">
        <v>0</v>
      </c>
      <c r="AK55" s="201">
        <v>13.13</v>
      </c>
      <c r="AL55" s="201">
        <v>0</v>
      </c>
      <c r="AM55" s="201">
        <v>0</v>
      </c>
      <c r="AN55" s="201">
        <v>0</v>
      </c>
      <c r="AO55" s="201">
        <v>269.18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13.11</v>
      </c>
      <c r="E56" s="201">
        <v>0</v>
      </c>
      <c r="F56" s="201">
        <v>0</v>
      </c>
      <c r="G56" s="201">
        <v>21.46</v>
      </c>
      <c r="H56" s="201">
        <v>0</v>
      </c>
      <c r="I56" s="201">
        <v>0</v>
      </c>
      <c r="J56" s="201">
        <v>27.57</v>
      </c>
      <c r="K56" s="201">
        <v>4.4800000000000004</v>
      </c>
      <c r="L56" s="201">
        <v>271.43</v>
      </c>
      <c r="M56" s="201">
        <v>0.56000000000000005</v>
      </c>
      <c r="N56" s="201">
        <v>1.25</v>
      </c>
      <c r="O56" s="201">
        <v>0</v>
      </c>
      <c r="P56" s="201">
        <v>1.25</v>
      </c>
      <c r="Q56" s="201">
        <v>0.45</v>
      </c>
      <c r="R56" s="201">
        <v>6.09</v>
      </c>
      <c r="S56" s="201">
        <v>3.75</v>
      </c>
      <c r="T56" s="201">
        <v>0</v>
      </c>
      <c r="U56" s="201">
        <v>0.74</v>
      </c>
      <c r="V56" s="201">
        <v>0</v>
      </c>
      <c r="W56" s="201">
        <v>0.49</v>
      </c>
      <c r="X56" s="201">
        <v>1.56</v>
      </c>
      <c r="Y56" s="201">
        <v>0</v>
      </c>
      <c r="Z56" s="201">
        <v>19.53</v>
      </c>
      <c r="AA56" s="201">
        <v>19.95</v>
      </c>
      <c r="AB56" s="201">
        <v>0</v>
      </c>
      <c r="AC56" s="201">
        <v>11.87</v>
      </c>
      <c r="AD56" s="201">
        <v>14.84</v>
      </c>
      <c r="AE56" s="201">
        <v>0</v>
      </c>
      <c r="AF56" s="201">
        <v>0</v>
      </c>
      <c r="AG56" s="201">
        <v>52.06</v>
      </c>
      <c r="AH56" s="201">
        <v>0</v>
      </c>
      <c r="AI56" s="201">
        <v>5.78</v>
      </c>
      <c r="AJ56" s="201">
        <v>0</v>
      </c>
      <c r="AK56" s="201">
        <v>13.13</v>
      </c>
      <c r="AL56" s="201">
        <v>0</v>
      </c>
      <c r="AM56" s="201">
        <v>0</v>
      </c>
      <c r="AN56" s="201">
        <v>0</v>
      </c>
      <c r="AO56" s="201">
        <v>269.18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13.11</v>
      </c>
      <c r="E57" s="201">
        <v>0</v>
      </c>
      <c r="F57" s="201">
        <v>0</v>
      </c>
      <c r="G57" s="201">
        <v>21.46</v>
      </c>
      <c r="H57" s="201">
        <v>0</v>
      </c>
      <c r="I57" s="201">
        <v>0</v>
      </c>
      <c r="J57" s="201">
        <v>27.57</v>
      </c>
      <c r="K57" s="201">
        <v>4.4800000000000004</v>
      </c>
      <c r="L57" s="201">
        <v>271.43</v>
      </c>
      <c r="M57" s="201">
        <v>0.56000000000000005</v>
      </c>
      <c r="N57" s="201">
        <v>1.25</v>
      </c>
      <c r="O57" s="201">
        <v>0</v>
      </c>
      <c r="P57" s="201">
        <v>1.25</v>
      </c>
      <c r="Q57" s="201">
        <v>0.45</v>
      </c>
      <c r="R57" s="201">
        <v>6.09</v>
      </c>
      <c r="S57" s="201">
        <v>3.75</v>
      </c>
      <c r="T57" s="201">
        <v>0</v>
      </c>
      <c r="U57" s="201">
        <v>0.74</v>
      </c>
      <c r="V57" s="201">
        <v>0</v>
      </c>
      <c r="W57" s="201">
        <v>0.49</v>
      </c>
      <c r="X57" s="201">
        <v>1.56</v>
      </c>
      <c r="Y57" s="201">
        <v>0</v>
      </c>
      <c r="Z57" s="201">
        <v>19.53</v>
      </c>
      <c r="AA57" s="201">
        <v>19.95</v>
      </c>
      <c r="AB57" s="201">
        <v>0</v>
      </c>
      <c r="AC57" s="201">
        <v>11.87</v>
      </c>
      <c r="AD57" s="201">
        <v>14.84</v>
      </c>
      <c r="AE57" s="201">
        <v>0</v>
      </c>
      <c r="AF57" s="201">
        <v>0</v>
      </c>
      <c r="AG57" s="201">
        <v>52.06</v>
      </c>
      <c r="AH57" s="201">
        <v>0</v>
      </c>
      <c r="AI57" s="201">
        <v>5.78</v>
      </c>
      <c r="AJ57" s="201">
        <v>0</v>
      </c>
      <c r="AK57" s="201">
        <v>13.13</v>
      </c>
      <c r="AL57" s="201">
        <v>0</v>
      </c>
      <c r="AM57" s="201">
        <v>0</v>
      </c>
      <c r="AN57" s="201">
        <v>0</v>
      </c>
      <c r="AO57" s="201">
        <v>269.18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13.11</v>
      </c>
      <c r="E58" s="201">
        <v>0</v>
      </c>
      <c r="F58" s="201">
        <v>0</v>
      </c>
      <c r="G58" s="201">
        <v>21.46</v>
      </c>
      <c r="H58" s="201">
        <v>0</v>
      </c>
      <c r="I58" s="201">
        <v>0</v>
      </c>
      <c r="J58" s="201">
        <v>27.57</v>
      </c>
      <c r="K58" s="201">
        <v>4.4800000000000004</v>
      </c>
      <c r="L58" s="201">
        <v>271.43</v>
      </c>
      <c r="M58" s="201">
        <v>0.56000000000000005</v>
      </c>
      <c r="N58" s="201">
        <v>1.25</v>
      </c>
      <c r="O58" s="201">
        <v>0</v>
      </c>
      <c r="P58" s="201">
        <v>1.25</v>
      </c>
      <c r="Q58" s="201">
        <v>0.45</v>
      </c>
      <c r="R58" s="201">
        <v>6.09</v>
      </c>
      <c r="S58" s="201">
        <v>3.75</v>
      </c>
      <c r="T58" s="201">
        <v>0</v>
      </c>
      <c r="U58" s="201">
        <v>0.74</v>
      </c>
      <c r="V58" s="201">
        <v>0</v>
      </c>
      <c r="W58" s="201">
        <v>0.49</v>
      </c>
      <c r="X58" s="201">
        <v>1.56</v>
      </c>
      <c r="Y58" s="201">
        <v>0</v>
      </c>
      <c r="Z58" s="201">
        <v>19.53</v>
      </c>
      <c r="AA58" s="201">
        <v>19.95</v>
      </c>
      <c r="AB58" s="201">
        <v>0</v>
      </c>
      <c r="AC58" s="201">
        <v>11.87</v>
      </c>
      <c r="AD58" s="201">
        <v>14.84</v>
      </c>
      <c r="AE58" s="201">
        <v>0</v>
      </c>
      <c r="AF58" s="201">
        <v>0</v>
      </c>
      <c r="AG58" s="201">
        <v>52.06</v>
      </c>
      <c r="AH58" s="201">
        <v>0</v>
      </c>
      <c r="AI58" s="201">
        <v>5.78</v>
      </c>
      <c r="AJ58" s="201">
        <v>0</v>
      </c>
      <c r="AK58" s="201">
        <v>13.13</v>
      </c>
      <c r="AL58" s="201">
        <v>0</v>
      </c>
      <c r="AM58" s="201">
        <v>0</v>
      </c>
      <c r="AN58" s="201">
        <v>0</v>
      </c>
      <c r="AO58" s="201">
        <v>269.18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13.11</v>
      </c>
      <c r="E59" s="201">
        <v>0</v>
      </c>
      <c r="F59" s="201">
        <v>0</v>
      </c>
      <c r="G59" s="201">
        <v>21.46</v>
      </c>
      <c r="H59" s="201">
        <v>0</v>
      </c>
      <c r="I59" s="201">
        <v>0</v>
      </c>
      <c r="J59" s="201">
        <v>27.57</v>
      </c>
      <c r="K59" s="201">
        <v>4.4800000000000004</v>
      </c>
      <c r="L59" s="201">
        <v>271.43</v>
      </c>
      <c r="M59" s="201">
        <v>0.56000000000000005</v>
      </c>
      <c r="N59" s="201">
        <v>1.25</v>
      </c>
      <c r="O59" s="201">
        <v>0</v>
      </c>
      <c r="P59" s="201">
        <v>1.25</v>
      </c>
      <c r="Q59" s="201">
        <v>0.12</v>
      </c>
      <c r="R59" s="201">
        <v>0.45</v>
      </c>
      <c r="S59" s="201">
        <v>0.28000000000000003</v>
      </c>
      <c r="T59" s="201">
        <v>0</v>
      </c>
      <c r="U59" s="201">
        <v>0.74</v>
      </c>
      <c r="V59" s="201">
        <v>0</v>
      </c>
      <c r="W59" s="201">
        <v>0.49</v>
      </c>
      <c r="X59" s="201">
        <v>1.56</v>
      </c>
      <c r="Y59" s="201">
        <v>0</v>
      </c>
      <c r="Z59" s="201">
        <v>1.34</v>
      </c>
      <c r="AA59" s="201">
        <v>0.96</v>
      </c>
      <c r="AB59" s="201">
        <v>0</v>
      </c>
      <c r="AC59" s="201">
        <v>11.87</v>
      </c>
      <c r="AD59" s="201">
        <v>14.84</v>
      </c>
      <c r="AE59" s="201">
        <v>0</v>
      </c>
      <c r="AF59" s="201">
        <v>0</v>
      </c>
      <c r="AG59" s="201">
        <v>52.06</v>
      </c>
      <c r="AH59" s="201">
        <v>0</v>
      </c>
      <c r="AI59" s="201">
        <v>5.78</v>
      </c>
      <c r="AJ59" s="201">
        <v>0</v>
      </c>
      <c r="AK59" s="201">
        <v>13.13</v>
      </c>
      <c r="AL59" s="201">
        <v>0</v>
      </c>
      <c r="AM59" s="201">
        <v>0</v>
      </c>
      <c r="AN59" s="201">
        <v>0</v>
      </c>
      <c r="AO59" s="201">
        <v>269.18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13.11</v>
      </c>
      <c r="E60" s="201">
        <v>0</v>
      </c>
      <c r="F60" s="201">
        <v>0</v>
      </c>
      <c r="G60" s="201">
        <v>21.46</v>
      </c>
      <c r="H60" s="201">
        <v>0</v>
      </c>
      <c r="I60" s="201">
        <v>0</v>
      </c>
      <c r="J60" s="201">
        <v>27.57</v>
      </c>
      <c r="K60" s="201">
        <v>4.4800000000000004</v>
      </c>
      <c r="L60" s="201">
        <v>271.43</v>
      </c>
      <c r="M60" s="201">
        <v>0.56000000000000005</v>
      </c>
      <c r="N60" s="201">
        <v>1.25</v>
      </c>
      <c r="O60" s="201">
        <v>0</v>
      </c>
      <c r="P60" s="201">
        <v>1.25</v>
      </c>
      <c r="Q60" s="201">
        <v>0.12</v>
      </c>
      <c r="R60" s="201">
        <v>0.45</v>
      </c>
      <c r="S60" s="201">
        <v>0.28000000000000003</v>
      </c>
      <c r="T60" s="201">
        <v>0</v>
      </c>
      <c r="U60" s="201">
        <v>0.74</v>
      </c>
      <c r="V60" s="201">
        <v>0</v>
      </c>
      <c r="W60" s="201">
        <v>0.49</v>
      </c>
      <c r="X60" s="201">
        <v>1.56</v>
      </c>
      <c r="Y60" s="201">
        <v>0</v>
      </c>
      <c r="Z60" s="201">
        <v>1.33</v>
      </c>
      <c r="AA60" s="201">
        <v>0.96</v>
      </c>
      <c r="AB60" s="201">
        <v>0</v>
      </c>
      <c r="AC60" s="201">
        <v>11.87</v>
      </c>
      <c r="AD60" s="201">
        <v>14.84</v>
      </c>
      <c r="AE60" s="201">
        <v>0</v>
      </c>
      <c r="AF60" s="201">
        <v>0</v>
      </c>
      <c r="AG60" s="201">
        <v>52.06</v>
      </c>
      <c r="AH60" s="201">
        <v>0</v>
      </c>
      <c r="AI60" s="201">
        <v>5.78</v>
      </c>
      <c r="AJ60" s="201">
        <v>0</v>
      </c>
      <c r="AK60" s="201">
        <v>13.13</v>
      </c>
      <c r="AL60" s="201">
        <v>0</v>
      </c>
      <c r="AM60" s="201">
        <v>0</v>
      </c>
      <c r="AN60" s="201">
        <v>0</v>
      </c>
      <c r="AO60" s="201">
        <v>269.18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13.11</v>
      </c>
      <c r="E61" s="201">
        <v>0</v>
      </c>
      <c r="F61" s="201">
        <v>0</v>
      </c>
      <c r="G61" s="201">
        <v>21.46</v>
      </c>
      <c r="H61" s="201">
        <v>0</v>
      </c>
      <c r="I61" s="201">
        <v>0</v>
      </c>
      <c r="J61" s="201">
        <v>27.57</v>
      </c>
      <c r="K61" s="201">
        <v>4.4800000000000004</v>
      </c>
      <c r="L61" s="201">
        <v>271.43</v>
      </c>
      <c r="M61" s="201">
        <v>0.56000000000000005</v>
      </c>
      <c r="N61" s="201">
        <v>1.25</v>
      </c>
      <c r="O61" s="201">
        <v>0</v>
      </c>
      <c r="P61" s="201">
        <v>1.25</v>
      </c>
      <c r="Q61" s="201">
        <v>0.12</v>
      </c>
      <c r="R61" s="201">
        <v>0.45</v>
      </c>
      <c r="S61" s="201">
        <v>0.28000000000000003</v>
      </c>
      <c r="T61" s="201">
        <v>0</v>
      </c>
      <c r="U61" s="201">
        <v>0.74</v>
      </c>
      <c r="V61" s="201">
        <v>0</v>
      </c>
      <c r="W61" s="201">
        <v>0.49</v>
      </c>
      <c r="X61" s="201">
        <v>1.56</v>
      </c>
      <c r="Y61" s="201">
        <v>0</v>
      </c>
      <c r="Z61" s="201">
        <v>1.33</v>
      </c>
      <c r="AA61" s="201">
        <v>0.96</v>
      </c>
      <c r="AB61" s="201">
        <v>0</v>
      </c>
      <c r="AC61" s="201">
        <v>11.87</v>
      </c>
      <c r="AD61" s="201">
        <v>14.84</v>
      </c>
      <c r="AE61" s="201">
        <v>0</v>
      </c>
      <c r="AF61" s="201">
        <v>0</v>
      </c>
      <c r="AG61" s="201">
        <v>52.06</v>
      </c>
      <c r="AH61" s="201">
        <v>0</v>
      </c>
      <c r="AI61" s="201">
        <v>5.78</v>
      </c>
      <c r="AJ61" s="201">
        <v>0</v>
      </c>
      <c r="AK61" s="201">
        <v>11.68</v>
      </c>
      <c r="AL61" s="201">
        <v>0</v>
      </c>
      <c r="AM61" s="201">
        <v>0</v>
      </c>
      <c r="AN61" s="201">
        <v>0</v>
      </c>
      <c r="AO61" s="201">
        <v>269.18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13.11</v>
      </c>
      <c r="E62" s="201">
        <v>0</v>
      </c>
      <c r="F62" s="201">
        <v>0</v>
      </c>
      <c r="G62" s="201">
        <v>21.46</v>
      </c>
      <c r="H62" s="201">
        <v>0</v>
      </c>
      <c r="I62" s="201">
        <v>0</v>
      </c>
      <c r="J62" s="201">
        <v>27.57</v>
      </c>
      <c r="K62" s="201">
        <v>4.4800000000000004</v>
      </c>
      <c r="L62" s="201">
        <v>271.43</v>
      </c>
      <c r="M62" s="201">
        <v>0.56000000000000005</v>
      </c>
      <c r="N62" s="201">
        <v>1.25</v>
      </c>
      <c r="O62" s="201">
        <v>0</v>
      </c>
      <c r="P62" s="201">
        <v>1.25</v>
      </c>
      <c r="Q62" s="201">
        <v>0.12</v>
      </c>
      <c r="R62" s="201">
        <v>0.45</v>
      </c>
      <c r="S62" s="201">
        <v>0.28000000000000003</v>
      </c>
      <c r="T62" s="201">
        <v>0</v>
      </c>
      <c r="U62" s="201">
        <v>0.74</v>
      </c>
      <c r="V62" s="201">
        <v>0</v>
      </c>
      <c r="W62" s="201">
        <v>0.49</v>
      </c>
      <c r="X62" s="201">
        <v>1.56</v>
      </c>
      <c r="Y62" s="201">
        <v>0</v>
      </c>
      <c r="Z62" s="201">
        <v>1.33</v>
      </c>
      <c r="AA62" s="201">
        <v>0.96</v>
      </c>
      <c r="AB62" s="201">
        <v>0</v>
      </c>
      <c r="AC62" s="201">
        <v>11.87</v>
      </c>
      <c r="AD62" s="201">
        <v>14.84</v>
      </c>
      <c r="AE62" s="201">
        <v>0</v>
      </c>
      <c r="AF62" s="201">
        <v>0</v>
      </c>
      <c r="AG62" s="201">
        <v>52.06</v>
      </c>
      <c r="AH62" s="201">
        <v>0</v>
      </c>
      <c r="AI62" s="201">
        <v>5.78</v>
      </c>
      <c r="AJ62" s="201">
        <v>0</v>
      </c>
      <c r="AK62" s="201">
        <v>11.68</v>
      </c>
      <c r="AL62" s="201">
        <v>0</v>
      </c>
      <c r="AM62" s="201">
        <v>0</v>
      </c>
      <c r="AN62" s="201">
        <v>0</v>
      </c>
      <c r="AO62" s="201">
        <v>269.18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13.11</v>
      </c>
      <c r="E63" s="201">
        <v>0</v>
      </c>
      <c r="F63" s="201">
        <v>0</v>
      </c>
      <c r="G63" s="201">
        <v>21.46</v>
      </c>
      <c r="H63" s="201">
        <v>0</v>
      </c>
      <c r="I63" s="201">
        <v>0</v>
      </c>
      <c r="J63" s="201">
        <v>27.57</v>
      </c>
      <c r="K63" s="201">
        <v>4.4800000000000004</v>
      </c>
      <c r="L63" s="201">
        <v>232.85</v>
      </c>
      <c r="M63" s="201">
        <v>0.56000000000000005</v>
      </c>
      <c r="N63" s="201">
        <v>1.25</v>
      </c>
      <c r="O63" s="201">
        <v>0</v>
      </c>
      <c r="P63" s="201">
        <v>1.25</v>
      </c>
      <c r="Q63" s="201">
        <v>0.12</v>
      </c>
      <c r="R63" s="201">
        <v>0.45</v>
      </c>
      <c r="S63" s="201">
        <v>0.28000000000000003</v>
      </c>
      <c r="T63" s="201">
        <v>0</v>
      </c>
      <c r="U63" s="201">
        <v>0.74</v>
      </c>
      <c r="V63" s="201">
        <v>0</v>
      </c>
      <c r="W63" s="201">
        <v>0.49</v>
      </c>
      <c r="X63" s="201">
        <v>1.56</v>
      </c>
      <c r="Y63" s="201">
        <v>0</v>
      </c>
      <c r="Z63" s="201">
        <v>1.33</v>
      </c>
      <c r="AA63" s="201">
        <v>0.96</v>
      </c>
      <c r="AB63" s="201">
        <v>0</v>
      </c>
      <c r="AC63" s="201">
        <v>11.87</v>
      </c>
      <c r="AD63" s="201">
        <v>14.84</v>
      </c>
      <c r="AE63" s="201">
        <v>0</v>
      </c>
      <c r="AF63" s="201">
        <v>0</v>
      </c>
      <c r="AG63" s="201">
        <v>52.06</v>
      </c>
      <c r="AH63" s="201">
        <v>0</v>
      </c>
      <c r="AI63" s="201">
        <v>5.78</v>
      </c>
      <c r="AJ63" s="201">
        <v>0</v>
      </c>
      <c r="AK63" s="201">
        <v>11.68</v>
      </c>
      <c r="AL63" s="201">
        <v>0</v>
      </c>
      <c r="AM63" s="201">
        <v>0</v>
      </c>
      <c r="AN63" s="201">
        <v>0</v>
      </c>
      <c r="AO63" s="201">
        <v>269.18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13.11</v>
      </c>
      <c r="E64" s="201">
        <v>0</v>
      </c>
      <c r="F64" s="201">
        <v>0</v>
      </c>
      <c r="G64" s="201">
        <v>21.46</v>
      </c>
      <c r="H64" s="201">
        <v>0</v>
      </c>
      <c r="I64" s="201">
        <v>0</v>
      </c>
      <c r="J64" s="201">
        <v>27.57</v>
      </c>
      <c r="K64" s="201">
        <v>4.4800000000000004</v>
      </c>
      <c r="L64" s="201">
        <v>232.85</v>
      </c>
      <c r="M64" s="201">
        <v>0.56000000000000005</v>
      </c>
      <c r="N64" s="201">
        <v>1.25</v>
      </c>
      <c r="O64" s="201">
        <v>0</v>
      </c>
      <c r="P64" s="201">
        <v>1.25</v>
      </c>
      <c r="Q64" s="201">
        <v>0.12</v>
      </c>
      <c r="R64" s="201">
        <v>0.45</v>
      </c>
      <c r="S64" s="201">
        <v>0.28000000000000003</v>
      </c>
      <c r="T64" s="201">
        <v>0</v>
      </c>
      <c r="U64" s="201">
        <v>0.74</v>
      </c>
      <c r="V64" s="201">
        <v>0</v>
      </c>
      <c r="W64" s="201">
        <v>0.49</v>
      </c>
      <c r="X64" s="201">
        <v>1.56</v>
      </c>
      <c r="Y64" s="201">
        <v>0</v>
      </c>
      <c r="Z64" s="201">
        <v>1.33</v>
      </c>
      <c r="AA64" s="201">
        <v>0.96</v>
      </c>
      <c r="AB64" s="201">
        <v>0</v>
      </c>
      <c r="AC64" s="201">
        <v>11.87</v>
      </c>
      <c r="AD64" s="201">
        <v>14.84</v>
      </c>
      <c r="AE64" s="201">
        <v>0</v>
      </c>
      <c r="AF64" s="201">
        <v>0</v>
      </c>
      <c r="AG64" s="201">
        <v>52.06</v>
      </c>
      <c r="AH64" s="201">
        <v>0</v>
      </c>
      <c r="AI64" s="201">
        <v>5.78</v>
      </c>
      <c r="AJ64" s="201">
        <v>0</v>
      </c>
      <c r="AK64" s="201">
        <v>11.68</v>
      </c>
      <c r="AL64" s="201">
        <v>0</v>
      </c>
      <c r="AM64" s="201">
        <v>0</v>
      </c>
      <c r="AN64" s="201">
        <v>0</v>
      </c>
      <c r="AO64" s="201">
        <v>269.18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13.11</v>
      </c>
      <c r="E65" s="201">
        <v>0</v>
      </c>
      <c r="F65" s="201">
        <v>0</v>
      </c>
      <c r="G65" s="201">
        <v>21.46</v>
      </c>
      <c r="H65" s="201">
        <v>0</v>
      </c>
      <c r="I65" s="201">
        <v>0</v>
      </c>
      <c r="J65" s="201">
        <v>27.57</v>
      </c>
      <c r="K65" s="201">
        <v>4.4800000000000004</v>
      </c>
      <c r="L65" s="201">
        <v>211.61</v>
      </c>
      <c r="M65" s="201">
        <v>0.56000000000000005</v>
      </c>
      <c r="N65" s="201">
        <v>1.25</v>
      </c>
      <c r="O65" s="201">
        <v>0</v>
      </c>
      <c r="P65" s="201">
        <v>1.25</v>
      </c>
      <c r="Q65" s="201">
        <v>0.12</v>
      </c>
      <c r="R65" s="201">
        <v>0.45</v>
      </c>
      <c r="S65" s="201">
        <v>0.28000000000000003</v>
      </c>
      <c r="T65" s="201">
        <v>0</v>
      </c>
      <c r="U65" s="201">
        <v>0.74</v>
      </c>
      <c r="V65" s="201">
        <v>0</v>
      </c>
      <c r="W65" s="201">
        <v>0.49</v>
      </c>
      <c r="X65" s="201">
        <v>1.56</v>
      </c>
      <c r="Y65" s="201">
        <v>0</v>
      </c>
      <c r="Z65" s="201">
        <v>1.33</v>
      </c>
      <c r="AA65" s="201">
        <v>0.96</v>
      </c>
      <c r="AB65" s="201">
        <v>0</v>
      </c>
      <c r="AC65" s="201">
        <v>11.87</v>
      </c>
      <c r="AD65" s="201">
        <v>14.84</v>
      </c>
      <c r="AE65" s="201">
        <v>0</v>
      </c>
      <c r="AF65" s="201">
        <v>0</v>
      </c>
      <c r="AG65" s="201">
        <v>52.06</v>
      </c>
      <c r="AH65" s="201">
        <v>0</v>
      </c>
      <c r="AI65" s="201">
        <v>5.78</v>
      </c>
      <c r="AJ65" s="201">
        <v>0</v>
      </c>
      <c r="AK65" s="201">
        <v>11.68</v>
      </c>
      <c r="AL65" s="201">
        <v>0</v>
      </c>
      <c r="AM65" s="201">
        <v>0</v>
      </c>
      <c r="AN65" s="201">
        <v>0</v>
      </c>
      <c r="AO65" s="201">
        <v>269.18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13.11</v>
      </c>
      <c r="E66" s="201">
        <v>0</v>
      </c>
      <c r="F66" s="201">
        <v>0</v>
      </c>
      <c r="G66" s="201">
        <v>21.46</v>
      </c>
      <c r="H66" s="201">
        <v>0</v>
      </c>
      <c r="I66" s="201">
        <v>0</v>
      </c>
      <c r="J66" s="201">
        <v>27.57</v>
      </c>
      <c r="K66" s="201">
        <v>4.4800000000000004</v>
      </c>
      <c r="L66" s="201">
        <v>211.61</v>
      </c>
      <c r="M66" s="201">
        <v>0.56000000000000005</v>
      </c>
      <c r="N66" s="201">
        <v>1.25</v>
      </c>
      <c r="O66" s="201">
        <v>0</v>
      </c>
      <c r="P66" s="201">
        <v>1.25</v>
      </c>
      <c r="Q66" s="201">
        <v>0.12</v>
      </c>
      <c r="R66" s="201">
        <v>0.45</v>
      </c>
      <c r="S66" s="201">
        <v>0.28000000000000003</v>
      </c>
      <c r="T66" s="201">
        <v>0</v>
      </c>
      <c r="U66" s="201">
        <v>0.74</v>
      </c>
      <c r="V66" s="201">
        <v>0</v>
      </c>
      <c r="W66" s="201">
        <v>0.49</v>
      </c>
      <c r="X66" s="201">
        <v>1.56</v>
      </c>
      <c r="Y66" s="201">
        <v>0</v>
      </c>
      <c r="Z66" s="201">
        <v>1.33</v>
      </c>
      <c r="AA66" s="201">
        <v>0.96</v>
      </c>
      <c r="AB66" s="201">
        <v>0</v>
      </c>
      <c r="AC66" s="201">
        <v>11.87</v>
      </c>
      <c r="AD66" s="201">
        <v>14.84</v>
      </c>
      <c r="AE66" s="201">
        <v>0</v>
      </c>
      <c r="AF66" s="201">
        <v>0</v>
      </c>
      <c r="AG66" s="201">
        <v>52.06</v>
      </c>
      <c r="AH66" s="201">
        <v>0</v>
      </c>
      <c r="AI66" s="201">
        <v>5.78</v>
      </c>
      <c r="AJ66" s="201">
        <v>0</v>
      </c>
      <c r="AK66" s="201">
        <v>11.68</v>
      </c>
      <c r="AL66" s="201">
        <v>0</v>
      </c>
      <c r="AM66" s="201">
        <v>0</v>
      </c>
      <c r="AN66" s="201">
        <v>0</v>
      </c>
      <c r="AO66" s="201">
        <v>269.18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13.11</v>
      </c>
      <c r="E67" s="201">
        <v>0</v>
      </c>
      <c r="F67" s="201">
        <v>0</v>
      </c>
      <c r="G67" s="201">
        <v>21.46</v>
      </c>
      <c r="H67" s="201">
        <v>0</v>
      </c>
      <c r="I67" s="201">
        <v>0</v>
      </c>
      <c r="J67" s="201">
        <v>27.57</v>
      </c>
      <c r="K67" s="201">
        <v>4.4800000000000004</v>
      </c>
      <c r="L67" s="201">
        <v>201.96</v>
      </c>
      <c r="M67" s="201">
        <v>0.56000000000000005</v>
      </c>
      <c r="N67" s="201">
        <v>1.25</v>
      </c>
      <c r="O67" s="201">
        <v>0</v>
      </c>
      <c r="P67" s="201">
        <v>1.25</v>
      </c>
      <c r="Q67" s="201">
        <v>0.12</v>
      </c>
      <c r="R67" s="201">
        <v>0.45</v>
      </c>
      <c r="S67" s="201">
        <v>0.28000000000000003</v>
      </c>
      <c r="T67" s="201">
        <v>0</v>
      </c>
      <c r="U67" s="201">
        <v>0.74</v>
      </c>
      <c r="V67" s="201">
        <v>0.1</v>
      </c>
      <c r="W67" s="201">
        <v>0.49</v>
      </c>
      <c r="X67" s="201">
        <v>1.56</v>
      </c>
      <c r="Y67" s="201">
        <v>0</v>
      </c>
      <c r="Z67" s="201">
        <v>1.34</v>
      </c>
      <c r="AA67" s="201">
        <v>0.96</v>
      </c>
      <c r="AB67" s="201">
        <v>0</v>
      </c>
      <c r="AC67" s="201">
        <v>11.87</v>
      </c>
      <c r="AD67" s="201">
        <v>14.84</v>
      </c>
      <c r="AE67" s="201">
        <v>0</v>
      </c>
      <c r="AF67" s="201">
        <v>0</v>
      </c>
      <c r="AG67" s="201">
        <v>52.06</v>
      </c>
      <c r="AH67" s="201">
        <v>0</v>
      </c>
      <c r="AI67" s="201">
        <v>5.78</v>
      </c>
      <c r="AJ67" s="201">
        <v>0</v>
      </c>
      <c r="AK67" s="201">
        <v>11.68</v>
      </c>
      <c r="AL67" s="201">
        <v>0</v>
      </c>
      <c r="AM67" s="201">
        <v>0</v>
      </c>
      <c r="AN67" s="201">
        <v>0</v>
      </c>
      <c r="AO67" s="201">
        <v>269.18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13.11</v>
      </c>
      <c r="E68" s="201">
        <v>0</v>
      </c>
      <c r="F68" s="201">
        <v>0</v>
      </c>
      <c r="G68" s="201">
        <v>21.46</v>
      </c>
      <c r="H68" s="201">
        <v>0</v>
      </c>
      <c r="I68" s="201">
        <v>0</v>
      </c>
      <c r="J68" s="201">
        <v>27.57</v>
      </c>
      <c r="K68" s="201">
        <v>4.4800000000000004</v>
      </c>
      <c r="L68" s="201">
        <v>192.29</v>
      </c>
      <c r="M68" s="201">
        <v>0.56000000000000005</v>
      </c>
      <c r="N68" s="201">
        <v>1.25</v>
      </c>
      <c r="O68" s="201">
        <v>0</v>
      </c>
      <c r="P68" s="201">
        <v>1.25</v>
      </c>
      <c r="Q68" s="201">
        <v>0.12</v>
      </c>
      <c r="R68" s="201">
        <v>0.45</v>
      </c>
      <c r="S68" s="201">
        <v>0.73</v>
      </c>
      <c r="T68" s="201">
        <v>0</v>
      </c>
      <c r="U68" s="201">
        <v>0.74</v>
      </c>
      <c r="V68" s="201">
        <v>0.1</v>
      </c>
      <c r="W68" s="201">
        <v>0.49</v>
      </c>
      <c r="X68" s="201">
        <v>1.56</v>
      </c>
      <c r="Y68" s="201">
        <v>0</v>
      </c>
      <c r="Z68" s="201">
        <v>1.34</v>
      </c>
      <c r="AA68" s="201">
        <v>0.96</v>
      </c>
      <c r="AB68" s="201">
        <v>0</v>
      </c>
      <c r="AC68" s="201">
        <v>11.87</v>
      </c>
      <c r="AD68" s="201">
        <v>14.84</v>
      </c>
      <c r="AE68" s="201">
        <v>0</v>
      </c>
      <c r="AF68" s="201">
        <v>0</v>
      </c>
      <c r="AG68" s="201">
        <v>52.06</v>
      </c>
      <c r="AH68" s="201">
        <v>0</v>
      </c>
      <c r="AI68" s="201">
        <v>5.78</v>
      </c>
      <c r="AJ68" s="201">
        <v>0</v>
      </c>
      <c r="AK68" s="201">
        <v>11.68</v>
      </c>
      <c r="AL68" s="201">
        <v>0</v>
      </c>
      <c r="AM68" s="201">
        <v>0</v>
      </c>
      <c r="AN68" s="201">
        <v>0</v>
      </c>
      <c r="AO68" s="201">
        <v>269.18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13.11</v>
      </c>
      <c r="E69" s="201">
        <v>0</v>
      </c>
      <c r="F69" s="201">
        <v>0</v>
      </c>
      <c r="G69" s="201">
        <v>21.46</v>
      </c>
      <c r="H69" s="201">
        <v>0</v>
      </c>
      <c r="I69" s="201">
        <v>0</v>
      </c>
      <c r="J69" s="201">
        <v>27.57</v>
      </c>
      <c r="K69" s="201">
        <v>4.4800000000000004</v>
      </c>
      <c r="L69" s="201">
        <v>182.64</v>
      </c>
      <c r="M69" s="201">
        <v>0.56000000000000005</v>
      </c>
      <c r="N69" s="201">
        <v>1.25</v>
      </c>
      <c r="O69" s="201">
        <v>0</v>
      </c>
      <c r="P69" s="201">
        <v>1.25</v>
      </c>
      <c r="Q69" s="201">
        <v>0.12</v>
      </c>
      <c r="R69" s="201">
        <v>0.45</v>
      </c>
      <c r="S69" s="201">
        <v>0.28000000000000003</v>
      </c>
      <c r="T69" s="201">
        <v>0</v>
      </c>
      <c r="U69" s="201">
        <v>1.44</v>
      </c>
      <c r="V69" s="201">
        <v>0.1</v>
      </c>
      <c r="W69" s="201">
        <v>0.49</v>
      </c>
      <c r="X69" s="201">
        <v>1.56</v>
      </c>
      <c r="Y69" s="201">
        <v>0</v>
      </c>
      <c r="Z69" s="201">
        <v>1.34</v>
      </c>
      <c r="AA69" s="201">
        <v>0.96</v>
      </c>
      <c r="AB69" s="201">
        <v>0</v>
      </c>
      <c r="AC69" s="201">
        <v>11.87</v>
      </c>
      <c r="AD69" s="201">
        <v>14.84</v>
      </c>
      <c r="AE69" s="201">
        <v>0</v>
      </c>
      <c r="AF69" s="201">
        <v>0</v>
      </c>
      <c r="AG69" s="201">
        <v>52.06</v>
      </c>
      <c r="AH69" s="201">
        <v>0</v>
      </c>
      <c r="AI69" s="201">
        <v>5.78</v>
      </c>
      <c r="AJ69" s="201">
        <v>0</v>
      </c>
      <c r="AK69" s="201">
        <v>11.68</v>
      </c>
      <c r="AL69" s="201">
        <v>0</v>
      </c>
      <c r="AM69" s="201">
        <v>0</v>
      </c>
      <c r="AN69" s="201">
        <v>0</v>
      </c>
      <c r="AO69" s="201">
        <v>269.18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13.11</v>
      </c>
      <c r="E70" s="201">
        <v>0</v>
      </c>
      <c r="F70" s="201">
        <v>0</v>
      </c>
      <c r="G70" s="201">
        <v>21.46</v>
      </c>
      <c r="H70" s="201">
        <v>0</v>
      </c>
      <c r="I70" s="201">
        <v>0</v>
      </c>
      <c r="J70" s="201">
        <v>27.57</v>
      </c>
      <c r="K70" s="201">
        <v>4.4800000000000004</v>
      </c>
      <c r="L70" s="201">
        <v>163.33000000000001</v>
      </c>
      <c r="M70" s="201">
        <v>0.56000000000000005</v>
      </c>
      <c r="N70" s="201">
        <v>1.25</v>
      </c>
      <c r="O70" s="201">
        <v>0</v>
      </c>
      <c r="P70" s="201">
        <v>1.25</v>
      </c>
      <c r="Q70" s="201">
        <v>0.12</v>
      </c>
      <c r="R70" s="201">
        <v>0.45</v>
      </c>
      <c r="S70" s="201">
        <v>0.28000000000000003</v>
      </c>
      <c r="T70" s="201">
        <v>0</v>
      </c>
      <c r="U70" s="201">
        <v>1.02</v>
      </c>
      <c r="V70" s="201">
        <v>0.1</v>
      </c>
      <c r="W70" s="201">
        <v>0.49</v>
      </c>
      <c r="X70" s="201">
        <v>1.56</v>
      </c>
      <c r="Y70" s="201">
        <v>0</v>
      </c>
      <c r="Z70" s="201">
        <v>1.34</v>
      </c>
      <c r="AA70" s="201">
        <v>0.96</v>
      </c>
      <c r="AB70" s="201">
        <v>0</v>
      </c>
      <c r="AC70" s="201">
        <v>11.87</v>
      </c>
      <c r="AD70" s="201">
        <v>14.84</v>
      </c>
      <c r="AE70" s="201">
        <v>0</v>
      </c>
      <c r="AF70" s="201">
        <v>0</v>
      </c>
      <c r="AG70" s="201">
        <v>52.06</v>
      </c>
      <c r="AH70" s="201">
        <v>0</v>
      </c>
      <c r="AI70" s="201">
        <v>5.78</v>
      </c>
      <c r="AJ70" s="201">
        <v>0</v>
      </c>
      <c r="AK70" s="201">
        <v>11.68</v>
      </c>
      <c r="AL70" s="201">
        <v>0</v>
      </c>
      <c r="AM70" s="201">
        <v>0</v>
      </c>
      <c r="AN70" s="201">
        <v>0</v>
      </c>
      <c r="AO70" s="201">
        <v>269.18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13.11</v>
      </c>
      <c r="E71" s="201">
        <v>0</v>
      </c>
      <c r="F71" s="201">
        <v>0</v>
      </c>
      <c r="G71" s="201">
        <v>21.46</v>
      </c>
      <c r="H71" s="201">
        <v>0</v>
      </c>
      <c r="I71" s="201">
        <v>0</v>
      </c>
      <c r="J71" s="201">
        <v>27.57</v>
      </c>
      <c r="K71" s="201">
        <v>4.4800000000000004</v>
      </c>
      <c r="L71" s="201">
        <v>144.02000000000001</v>
      </c>
      <c r="M71" s="201">
        <v>0.56000000000000005</v>
      </c>
      <c r="N71" s="201">
        <v>1.25</v>
      </c>
      <c r="O71" s="201">
        <v>0</v>
      </c>
      <c r="P71" s="201">
        <v>1.25</v>
      </c>
      <c r="Q71" s="201">
        <v>0.12</v>
      </c>
      <c r="R71" s="201">
        <v>0.45</v>
      </c>
      <c r="S71" s="201">
        <v>0.28000000000000003</v>
      </c>
      <c r="T71" s="201">
        <v>0</v>
      </c>
      <c r="U71" s="201">
        <v>0.88</v>
      </c>
      <c r="V71" s="201">
        <v>0.1</v>
      </c>
      <c r="W71" s="201">
        <v>0.49</v>
      </c>
      <c r="X71" s="201">
        <v>1.56</v>
      </c>
      <c r="Y71" s="201">
        <v>0</v>
      </c>
      <c r="Z71" s="201">
        <v>1.34</v>
      </c>
      <c r="AA71" s="201">
        <v>0.96</v>
      </c>
      <c r="AB71" s="201">
        <v>0</v>
      </c>
      <c r="AC71" s="201">
        <v>11.87</v>
      </c>
      <c r="AD71" s="201">
        <v>14.84</v>
      </c>
      <c r="AE71" s="201">
        <v>0</v>
      </c>
      <c r="AF71" s="201">
        <v>0</v>
      </c>
      <c r="AG71" s="201">
        <v>52.06</v>
      </c>
      <c r="AH71" s="201">
        <v>0</v>
      </c>
      <c r="AI71" s="201">
        <v>5.78</v>
      </c>
      <c r="AJ71" s="201">
        <v>0</v>
      </c>
      <c r="AK71" s="201">
        <v>11.68</v>
      </c>
      <c r="AL71" s="201">
        <v>0</v>
      </c>
      <c r="AM71" s="201">
        <v>0</v>
      </c>
      <c r="AN71" s="201">
        <v>0</v>
      </c>
      <c r="AO71" s="201">
        <v>269.18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13.11</v>
      </c>
      <c r="E72" s="201">
        <v>0</v>
      </c>
      <c r="F72" s="201">
        <v>0</v>
      </c>
      <c r="G72" s="201">
        <v>21.46</v>
      </c>
      <c r="H72" s="201">
        <v>0</v>
      </c>
      <c r="I72" s="201">
        <v>0</v>
      </c>
      <c r="J72" s="201">
        <v>27.57</v>
      </c>
      <c r="K72" s="201">
        <v>4.4800000000000004</v>
      </c>
      <c r="L72" s="201">
        <v>134.36000000000001</v>
      </c>
      <c r="M72" s="201">
        <v>0.56000000000000005</v>
      </c>
      <c r="N72" s="201">
        <v>1.25</v>
      </c>
      <c r="O72" s="201">
        <v>0</v>
      </c>
      <c r="P72" s="201">
        <v>1.25</v>
      </c>
      <c r="Q72" s="201">
        <v>0.12</v>
      </c>
      <c r="R72" s="201">
        <v>0.45</v>
      </c>
      <c r="S72" s="201">
        <v>0.28000000000000003</v>
      </c>
      <c r="T72" s="201">
        <v>0</v>
      </c>
      <c r="U72" s="201">
        <v>0.89</v>
      </c>
      <c r="V72" s="201">
        <v>0.1</v>
      </c>
      <c r="W72" s="201">
        <v>0.49</v>
      </c>
      <c r="X72" s="201">
        <v>1.56</v>
      </c>
      <c r="Y72" s="201">
        <v>0</v>
      </c>
      <c r="Z72" s="201">
        <v>1.34</v>
      </c>
      <c r="AA72" s="201">
        <v>0.96</v>
      </c>
      <c r="AB72" s="201">
        <v>0</v>
      </c>
      <c r="AC72" s="201">
        <v>11.87</v>
      </c>
      <c r="AD72" s="201">
        <v>14.84</v>
      </c>
      <c r="AE72" s="201">
        <v>0</v>
      </c>
      <c r="AF72" s="201">
        <v>0</v>
      </c>
      <c r="AG72" s="201">
        <v>52.06</v>
      </c>
      <c r="AH72" s="201">
        <v>0</v>
      </c>
      <c r="AI72" s="201">
        <v>5.78</v>
      </c>
      <c r="AJ72" s="201">
        <v>0</v>
      </c>
      <c r="AK72" s="201">
        <v>11.68</v>
      </c>
      <c r="AL72" s="201">
        <v>0</v>
      </c>
      <c r="AM72" s="201">
        <v>0</v>
      </c>
      <c r="AN72" s="201">
        <v>0</v>
      </c>
      <c r="AO72" s="201">
        <v>269.18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13.24</v>
      </c>
      <c r="E73" s="201">
        <v>0</v>
      </c>
      <c r="F73" s="201">
        <v>0</v>
      </c>
      <c r="G73" s="201">
        <v>21.46</v>
      </c>
      <c r="H73" s="201">
        <v>0</v>
      </c>
      <c r="I73" s="201">
        <v>0</v>
      </c>
      <c r="J73" s="201">
        <v>27.57</v>
      </c>
      <c r="K73" s="201">
        <v>4.4800000000000004</v>
      </c>
      <c r="L73" s="201">
        <v>134.36000000000001</v>
      </c>
      <c r="M73" s="201">
        <v>0.56000000000000005</v>
      </c>
      <c r="N73" s="201">
        <v>1.25</v>
      </c>
      <c r="O73" s="201">
        <v>0</v>
      </c>
      <c r="P73" s="201">
        <v>1.25</v>
      </c>
      <c r="Q73" s="201">
        <v>0.12</v>
      </c>
      <c r="R73" s="201">
        <v>0.45</v>
      </c>
      <c r="S73" s="201">
        <v>0.28000000000000003</v>
      </c>
      <c r="T73" s="201">
        <v>0</v>
      </c>
      <c r="U73" s="201">
        <v>0.91</v>
      </c>
      <c r="V73" s="201">
        <v>0.1</v>
      </c>
      <c r="W73" s="201">
        <v>0.49</v>
      </c>
      <c r="X73" s="201">
        <v>1.56</v>
      </c>
      <c r="Y73" s="201">
        <v>0</v>
      </c>
      <c r="Z73" s="201">
        <v>1.34</v>
      </c>
      <c r="AA73" s="201">
        <v>0.96</v>
      </c>
      <c r="AB73" s="201">
        <v>0</v>
      </c>
      <c r="AC73" s="201">
        <v>11.87</v>
      </c>
      <c r="AD73" s="201">
        <v>14.84</v>
      </c>
      <c r="AE73" s="201">
        <v>0</v>
      </c>
      <c r="AF73" s="201">
        <v>0</v>
      </c>
      <c r="AG73" s="201">
        <v>52.06</v>
      </c>
      <c r="AH73" s="201">
        <v>0</v>
      </c>
      <c r="AI73" s="201">
        <v>5.78</v>
      </c>
      <c r="AJ73" s="201">
        <v>0</v>
      </c>
      <c r="AK73" s="201">
        <v>11.68</v>
      </c>
      <c r="AL73" s="201">
        <v>0</v>
      </c>
      <c r="AM73" s="201">
        <v>0</v>
      </c>
      <c r="AN73" s="201">
        <v>0</v>
      </c>
      <c r="AO73" s="201">
        <v>269.18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13.24</v>
      </c>
      <c r="E74" s="201">
        <v>0</v>
      </c>
      <c r="F74" s="201">
        <v>0</v>
      </c>
      <c r="G74" s="201">
        <v>21.46</v>
      </c>
      <c r="H74" s="201">
        <v>0</v>
      </c>
      <c r="I74" s="201">
        <v>0</v>
      </c>
      <c r="J74" s="201">
        <v>27.57</v>
      </c>
      <c r="K74" s="201">
        <v>4.4800000000000004</v>
      </c>
      <c r="L74" s="201">
        <v>134.36000000000001</v>
      </c>
      <c r="M74" s="201">
        <v>0.56000000000000005</v>
      </c>
      <c r="N74" s="201">
        <v>1.25</v>
      </c>
      <c r="O74" s="201">
        <v>0</v>
      </c>
      <c r="P74" s="201">
        <v>1.25</v>
      </c>
      <c r="Q74" s="201">
        <v>0.12</v>
      </c>
      <c r="R74" s="201">
        <v>0.45</v>
      </c>
      <c r="S74" s="201">
        <v>0.28000000000000003</v>
      </c>
      <c r="T74" s="201">
        <v>0</v>
      </c>
      <c r="U74" s="201">
        <v>0.92</v>
      </c>
      <c r="V74" s="201">
        <v>0.1</v>
      </c>
      <c r="W74" s="201">
        <v>0.49</v>
      </c>
      <c r="X74" s="201">
        <v>1.56</v>
      </c>
      <c r="Y74" s="201">
        <v>0</v>
      </c>
      <c r="Z74" s="201">
        <v>1.34</v>
      </c>
      <c r="AA74" s="201">
        <v>0.96</v>
      </c>
      <c r="AB74" s="201">
        <v>0</v>
      </c>
      <c r="AC74" s="201">
        <v>11.87</v>
      </c>
      <c r="AD74" s="201">
        <v>14.84</v>
      </c>
      <c r="AE74" s="201">
        <v>0</v>
      </c>
      <c r="AF74" s="201">
        <v>0</v>
      </c>
      <c r="AG74" s="201">
        <v>52.06</v>
      </c>
      <c r="AH74" s="201">
        <v>0</v>
      </c>
      <c r="AI74" s="201">
        <v>5.78</v>
      </c>
      <c r="AJ74" s="201">
        <v>0</v>
      </c>
      <c r="AK74" s="201">
        <v>11.68</v>
      </c>
      <c r="AL74" s="201">
        <v>0</v>
      </c>
      <c r="AM74" s="201">
        <v>0</v>
      </c>
      <c r="AN74" s="201">
        <v>0</v>
      </c>
      <c r="AO74" s="201">
        <v>269.18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13.24</v>
      </c>
      <c r="E75" s="201">
        <v>0</v>
      </c>
      <c r="F75" s="201">
        <v>0</v>
      </c>
      <c r="G75" s="201">
        <v>21.46</v>
      </c>
      <c r="H75" s="201">
        <v>0</v>
      </c>
      <c r="I75" s="201">
        <v>0</v>
      </c>
      <c r="J75" s="201">
        <v>27.57</v>
      </c>
      <c r="K75" s="201">
        <v>4.4800000000000004</v>
      </c>
      <c r="L75" s="201">
        <v>105.4</v>
      </c>
      <c r="M75" s="201">
        <v>0.56000000000000005</v>
      </c>
      <c r="N75" s="201">
        <v>1.25</v>
      </c>
      <c r="O75" s="201">
        <v>0</v>
      </c>
      <c r="P75" s="201">
        <v>1.25</v>
      </c>
      <c r="Q75" s="201">
        <v>0.12</v>
      </c>
      <c r="R75" s="201">
        <v>0.45</v>
      </c>
      <c r="S75" s="201">
        <v>0.28000000000000003</v>
      </c>
      <c r="T75" s="201">
        <v>0</v>
      </c>
      <c r="U75" s="201">
        <v>0.94</v>
      </c>
      <c r="V75" s="201">
        <v>0.1</v>
      </c>
      <c r="W75" s="201">
        <v>0.49</v>
      </c>
      <c r="X75" s="201">
        <v>1.56</v>
      </c>
      <c r="Y75" s="201">
        <v>0</v>
      </c>
      <c r="Z75" s="201">
        <v>1.34</v>
      </c>
      <c r="AA75" s="201">
        <v>0.96</v>
      </c>
      <c r="AB75" s="201">
        <v>0</v>
      </c>
      <c r="AC75" s="201">
        <v>11.87</v>
      </c>
      <c r="AD75" s="201">
        <v>14.84</v>
      </c>
      <c r="AE75" s="201">
        <v>0</v>
      </c>
      <c r="AF75" s="201">
        <v>0</v>
      </c>
      <c r="AG75" s="201">
        <v>52.06</v>
      </c>
      <c r="AH75" s="201">
        <v>0</v>
      </c>
      <c r="AI75" s="201">
        <v>5.78</v>
      </c>
      <c r="AJ75" s="201">
        <v>0</v>
      </c>
      <c r="AK75" s="201">
        <v>11.68</v>
      </c>
      <c r="AL75" s="201">
        <v>0</v>
      </c>
      <c r="AM75" s="201">
        <v>0</v>
      </c>
      <c r="AN75" s="201">
        <v>0</v>
      </c>
      <c r="AO75" s="201">
        <v>269.18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13.24</v>
      </c>
      <c r="E76" s="201">
        <v>0</v>
      </c>
      <c r="F76" s="201">
        <v>0</v>
      </c>
      <c r="G76" s="201">
        <v>21.46</v>
      </c>
      <c r="H76" s="201">
        <v>0</v>
      </c>
      <c r="I76" s="201">
        <v>0</v>
      </c>
      <c r="J76" s="201">
        <v>27.57</v>
      </c>
      <c r="K76" s="201">
        <v>4.4800000000000004</v>
      </c>
      <c r="L76" s="201">
        <v>66.78</v>
      </c>
      <c r="M76" s="201">
        <v>0.56000000000000005</v>
      </c>
      <c r="N76" s="201">
        <v>1.25</v>
      </c>
      <c r="O76" s="201">
        <v>0</v>
      </c>
      <c r="P76" s="201">
        <v>1.25</v>
      </c>
      <c r="Q76" s="201">
        <v>0.12</v>
      </c>
      <c r="R76" s="201">
        <v>0.75</v>
      </c>
      <c r="S76" s="201">
        <v>0.28000000000000003</v>
      </c>
      <c r="T76" s="201">
        <v>0</v>
      </c>
      <c r="U76" s="201">
        <v>0.96</v>
      </c>
      <c r="V76" s="201">
        <v>0.1</v>
      </c>
      <c r="W76" s="201">
        <v>0.49</v>
      </c>
      <c r="X76" s="201">
        <v>1.56</v>
      </c>
      <c r="Y76" s="201">
        <v>0</v>
      </c>
      <c r="Z76" s="201">
        <v>1.34</v>
      </c>
      <c r="AA76" s="201">
        <v>0.96</v>
      </c>
      <c r="AB76" s="201">
        <v>0</v>
      </c>
      <c r="AC76" s="201">
        <v>11.87</v>
      </c>
      <c r="AD76" s="201">
        <v>14.84</v>
      </c>
      <c r="AE76" s="201">
        <v>0</v>
      </c>
      <c r="AF76" s="201">
        <v>0</v>
      </c>
      <c r="AG76" s="201">
        <v>52.06</v>
      </c>
      <c r="AH76" s="201">
        <v>0</v>
      </c>
      <c r="AI76" s="201">
        <v>5.78</v>
      </c>
      <c r="AJ76" s="201">
        <v>0</v>
      </c>
      <c r="AK76" s="201">
        <v>11.68</v>
      </c>
      <c r="AL76" s="201">
        <v>0</v>
      </c>
      <c r="AM76" s="201">
        <v>0</v>
      </c>
      <c r="AN76" s="201">
        <v>0</v>
      </c>
      <c r="AO76" s="201">
        <v>269.18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13.24</v>
      </c>
      <c r="E77" s="201">
        <v>0</v>
      </c>
      <c r="F77" s="201">
        <v>0</v>
      </c>
      <c r="G77" s="201">
        <v>21.46</v>
      </c>
      <c r="H77" s="201">
        <v>0</v>
      </c>
      <c r="I77" s="201">
        <v>0</v>
      </c>
      <c r="J77" s="201">
        <v>27.57</v>
      </c>
      <c r="K77" s="201">
        <v>0.32</v>
      </c>
      <c r="L77" s="201">
        <v>21.75</v>
      </c>
      <c r="M77" s="201">
        <v>0.56000000000000005</v>
      </c>
      <c r="N77" s="201">
        <v>1.25</v>
      </c>
      <c r="O77" s="201">
        <v>0</v>
      </c>
      <c r="P77" s="201">
        <v>1.25</v>
      </c>
      <c r="Q77" s="201">
        <v>0.12</v>
      </c>
      <c r="R77" s="201">
        <v>0.45</v>
      </c>
      <c r="S77" s="201">
        <v>0.34</v>
      </c>
      <c r="T77" s="201">
        <v>0</v>
      </c>
      <c r="U77" s="201">
        <v>0.89</v>
      </c>
      <c r="V77" s="201">
        <v>0.1</v>
      </c>
      <c r="W77" s="201">
        <v>0.49</v>
      </c>
      <c r="X77" s="201">
        <v>1.56</v>
      </c>
      <c r="Y77" s="201">
        <v>0</v>
      </c>
      <c r="Z77" s="201">
        <v>1.34</v>
      </c>
      <c r="AA77" s="201">
        <v>0.95</v>
      </c>
      <c r="AB77" s="201">
        <v>0</v>
      </c>
      <c r="AC77" s="201">
        <v>11.87</v>
      </c>
      <c r="AD77" s="201">
        <v>14.84</v>
      </c>
      <c r="AE77" s="201">
        <v>0</v>
      </c>
      <c r="AF77" s="201">
        <v>0</v>
      </c>
      <c r="AG77" s="201">
        <v>52.06</v>
      </c>
      <c r="AH77" s="201">
        <v>0</v>
      </c>
      <c r="AI77" s="201">
        <v>5.78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269.18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13.24</v>
      </c>
      <c r="E78" s="201">
        <v>0</v>
      </c>
      <c r="F78" s="201">
        <v>0</v>
      </c>
      <c r="G78" s="201">
        <v>21.46</v>
      </c>
      <c r="H78" s="201">
        <v>0</v>
      </c>
      <c r="I78" s="201">
        <v>0</v>
      </c>
      <c r="J78" s="201">
        <v>27.57</v>
      </c>
      <c r="K78" s="201">
        <v>0.32</v>
      </c>
      <c r="L78" s="201">
        <v>19.96</v>
      </c>
      <c r="M78" s="201">
        <v>0.56000000000000005</v>
      </c>
      <c r="N78" s="201">
        <v>1.25</v>
      </c>
      <c r="O78" s="201">
        <v>0</v>
      </c>
      <c r="P78" s="201">
        <v>1.25</v>
      </c>
      <c r="Q78" s="201">
        <v>0.12</v>
      </c>
      <c r="R78" s="201">
        <v>0.45</v>
      </c>
      <c r="S78" s="201">
        <v>0.28000000000000003</v>
      </c>
      <c r="T78" s="201">
        <v>0</v>
      </c>
      <c r="U78" s="201">
        <v>0.89</v>
      </c>
      <c r="V78" s="201">
        <v>0.1</v>
      </c>
      <c r="W78" s="201">
        <v>0.49</v>
      </c>
      <c r="X78" s="201">
        <v>1.56</v>
      </c>
      <c r="Y78" s="201">
        <v>0</v>
      </c>
      <c r="Z78" s="201">
        <v>1.34</v>
      </c>
      <c r="AA78" s="201">
        <v>0.95</v>
      </c>
      <c r="AB78" s="201">
        <v>0</v>
      </c>
      <c r="AC78" s="201">
        <v>11.87</v>
      </c>
      <c r="AD78" s="201">
        <v>14.84</v>
      </c>
      <c r="AE78" s="201">
        <v>0</v>
      </c>
      <c r="AF78" s="201">
        <v>0</v>
      </c>
      <c r="AG78" s="201">
        <v>52.06</v>
      </c>
      <c r="AH78" s="201">
        <v>0</v>
      </c>
      <c r="AI78" s="201">
        <v>5.78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269.18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13.24</v>
      </c>
      <c r="E79" s="201">
        <v>0</v>
      </c>
      <c r="F79" s="201">
        <v>0</v>
      </c>
      <c r="G79" s="201">
        <v>21.46</v>
      </c>
      <c r="H79" s="201">
        <v>0</v>
      </c>
      <c r="I79" s="201">
        <v>0</v>
      </c>
      <c r="J79" s="201">
        <v>27.57</v>
      </c>
      <c r="K79" s="201">
        <v>0.32</v>
      </c>
      <c r="L79" s="201">
        <v>19.96</v>
      </c>
      <c r="M79" s="201">
        <v>0.56000000000000005</v>
      </c>
      <c r="N79" s="201">
        <v>1.25</v>
      </c>
      <c r="O79" s="201">
        <v>0</v>
      </c>
      <c r="P79" s="201">
        <v>1.25</v>
      </c>
      <c r="Q79" s="201">
        <v>0.12</v>
      </c>
      <c r="R79" s="201">
        <v>0.45</v>
      </c>
      <c r="S79" s="201">
        <v>0.28000000000000003</v>
      </c>
      <c r="T79" s="201">
        <v>0</v>
      </c>
      <c r="U79" s="201">
        <v>0.89</v>
      </c>
      <c r="V79" s="201">
        <v>0.1</v>
      </c>
      <c r="W79" s="201">
        <v>0.49</v>
      </c>
      <c r="X79" s="201">
        <v>1.56</v>
      </c>
      <c r="Y79" s="201">
        <v>0</v>
      </c>
      <c r="Z79" s="201">
        <v>1.34</v>
      </c>
      <c r="AA79" s="201">
        <v>0.95</v>
      </c>
      <c r="AB79" s="201">
        <v>0</v>
      </c>
      <c r="AC79" s="201">
        <v>11.87</v>
      </c>
      <c r="AD79" s="201">
        <v>14.84</v>
      </c>
      <c r="AE79" s="201">
        <v>0</v>
      </c>
      <c r="AF79" s="201">
        <v>0</v>
      </c>
      <c r="AG79" s="201">
        <v>52.06</v>
      </c>
      <c r="AH79" s="201">
        <v>0</v>
      </c>
      <c r="AI79" s="201">
        <v>5.78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269.18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13.24</v>
      </c>
      <c r="E80" s="201">
        <v>0</v>
      </c>
      <c r="F80" s="201">
        <v>0</v>
      </c>
      <c r="G80" s="201">
        <v>21.46</v>
      </c>
      <c r="H80" s="201">
        <v>0</v>
      </c>
      <c r="I80" s="201">
        <v>0</v>
      </c>
      <c r="J80" s="201">
        <v>27.57</v>
      </c>
      <c r="K80" s="201">
        <v>0.32</v>
      </c>
      <c r="L80" s="201">
        <v>19.95</v>
      </c>
      <c r="M80" s="201">
        <v>0.56000000000000005</v>
      </c>
      <c r="N80" s="201">
        <v>1.25</v>
      </c>
      <c r="O80" s="201">
        <v>0</v>
      </c>
      <c r="P80" s="201">
        <v>1.25</v>
      </c>
      <c r="Q80" s="201">
        <v>0.12</v>
      </c>
      <c r="R80" s="201">
        <v>0.45</v>
      </c>
      <c r="S80" s="201">
        <v>0.28000000000000003</v>
      </c>
      <c r="T80" s="201">
        <v>0</v>
      </c>
      <c r="U80" s="201">
        <v>0.89</v>
      </c>
      <c r="V80" s="201">
        <v>0.1</v>
      </c>
      <c r="W80" s="201">
        <v>0.49</v>
      </c>
      <c r="X80" s="201">
        <v>1.56</v>
      </c>
      <c r="Y80" s="201">
        <v>0</v>
      </c>
      <c r="Z80" s="201">
        <v>1.34</v>
      </c>
      <c r="AA80" s="201">
        <v>0.95</v>
      </c>
      <c r="AB80" s="201">
        <v>0</v>
      </c>
      <c r="AC80" s="201">
        <v>11.87</v>
      </c>
      <c r="AD80" s="201">
        <v>14.84</v>
      </c>
      <c r="AE80" s="201">
        <v>0</v>
      </c>
      <c r="AF80" s="201">
        <v>0</v>
      </c>
      <c r="AG80" s="201">
        <v>52.06</v>
      </c>
      <c r="AH80" s="201">
        <v>0</v>
      </c>
      <c r="AI80" s="201">
        <v>5.78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269.18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13.11</v>
      </c>
      <c r="E81" s="201">
        <v>0</v>
      </c>
      <c r="F81" s="201">
        <v>0</v>
      </c>
      <c r="G81" s="201">
        <v>21.46</v>
      </c>
      <c r="H81" s="201">
        <v>0</v>
      </c>
      <c r="I81" s="201">
        <v>0</v>
      </c>
      <c r="J81" s="201">
        <v>27.57</v>
      </c>
      <c r="K81" s="201">
        <v>0.32</v>
      </c>
      <c r="L81" s="201">
        <v>19.95</v>
      </c>
      <c r="M81" s="201">
        <v>0.56000000000000005</v>
      </c>
      <c r="N81" s="201">
        <v>1.25</v>
      </c>
      <c r="O81" s="201">
        <v>0</v>
      </c>
      <c r="P81" s="201">
        <v>3.37</v>
      </c>
      <c r="Q81" s="201">
        <v>0.12</v>
      </c>
      <c r="R81" s="201">
        <v>0.45</v>
      </c>
      <c r="S81" s="201">
        <v>0.28000000000000003</v>
      </c>
      <c r="T81" s="201">
        <v>0</v>
      </c>
      <c r="U81" s="201">
        <v>0.89</v>
      </c>
      <c r="V81" s="201">
        <v>0.1</v>
      </c>
      <c r="W81" s="201">
        <v>0.49</v>
      </c>
      <c r="X81" s="201">
        <v>1.56</v>
      </c>
      <c r="Y81" s="201">
        <v>0</v>
      </c>
      <c r="Z81" s="201">
        <v>1.34</v>
      </c>
      <c r="AA81" s="201">
        <v>0.95</v>
      </c>
      <c r="AB81" s="201">
        <v>0</v>
      </c>
      <c r="AC81" s="201">
        <v>11.87</v>
      </c>
      <c r="AD81" s="201">
        <v>14.84</v>
      </c>
      <c r="AE81" s="201">
        <v>0</v>
      </c>
      <c r="AF81" s="201">
        <v>0</v>
      </c>
      <c r="AG81" s="201">
        <v>52.06</v>
      </c>
      <c r="AH81" s="201">
        <v>0</v>
      </c>
      <c r="AI81" s="201">
        <v>5.78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269.18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13.11</v>
      </c>
      <c r="E82" s="201">
        <v>0</v>
      </c>
      <c r="F82" s="201">
        <v>0</v>
      </c>
      <c r="G82" s="201">
        <v>21.46</v>
      </c>
      <c r="H82" s="201">
        <v>0</v>
      </c>
      <c r="I82" s="201">
        <v>0</v>
      </c>
      <c r="J82" s="201">
        <v>27.57</v>
      </c>
      <c r="K82" s="201">
        <v>0.32</v>
      </c>
      <c r="L82" s="201">
        <v>19.96</v>
      </c>
      <c r="M82" s="201">
        <v>0.56000000000000005</v>
      </c>
      <c r="N82" s="201">
        <v>1.25</v>
      </c>
      <c r="O82" s="201">
        <v>0</v>
      </c>
      <c r="P82" s="201">
        <v>3.37</v>
      </c>
      <c r="Q82" s="201">
        <v>0.12</v>
      </c>
      <c r="R82" s="201">
        <v>0.45</v>
      </c>
      <c r="S82" s="201">
        <v>0.28000000000000003</v>
      </c>
      <c r="T82" s="201">
        <v>0</v>
      </c>
      <c r="U82" s="201">
        <v>0.89</v>
      </c>
      <c r="V82" s="201">
        <v>0.1</v>
      </c>
      <c r="W82" s="201">
        <v>0.49</v>
      </c>
      <c r="X82" s="201">
        <v>1.56</v>
      </c>
      <c r="Y82" s="201">
        <v>0</v>
      </c>
      <c r="Z82" s="201">
        <v>1.34</v>
      </c>
      <c r="AA82" s="201">
        <v>0.95</v>
      </c>
      <c r="AB82" s="201">
        <v>0</v>
      </c>
      <c r="AC82" s="201">
        <v>11.87</v>
      </c>
      <c r="AD82" s="201">
        <v>14.84</v>
      </c>
      <c r="AE82" s="201">
        <v>0</v>
      </c>
      <c r="AF82" s="201">
        <v>0</v>
      </c>
      <c r="AG82" s="201">
        <v>52.06</v>
      </c>
      <c r="AH82" s="201">
        <v>0</v>
      </c>
      <c r="AI82" s="201">
        <v>5.78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269.18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13.11</v>
      </c>
      <c r="E83" s="201">
        <v>0</v>
      </c>
      <c r="F83" s="201">
        <v>0</v>
      </c>
      <c r="G83" s="201">
        <v>21.46</v>
      </c>
      <c r="H83" s="201">
        <v>0</v>
      </c>
      <c r="I83" s="201">
        <v>0</v>
      </c>
      <c r="J83" s="201">
        <v>27.57</v>
      </c>
      <c r="K83" s="201">
        <v>0.32</v>
      </c>
      <c r="L83" s="201">
        <v>19.96</v>
      </c>
      <c r="M83" s="201">
        <v>1.73</v>
      </c>
      <c r="N83" s="201">
        <v>1.25</v>
      </c>
      <c r="O83" s="201">
        <v>0</v>
      </c>
      <c r="P83" s="201">
        <v>3.37</v>
      </c>
      <c r="Q83" s="201">
        <v>0.12</v>
      </c>
      <c r="R83" s="201">
        <v>0.45</v>
      </c>
      <c r="S83" s="201">
        <v>0.28000000000000003</v>
      </c>
      <c r="T83" s="201">
        <v>0</v>
      </c>
      <c r="U83" s="201">
        <v>0.89</v>
      </c>
      <c r="V83" s="201">
        <v>0.1</v>
      </c>
      <c r="W83" s="201">
        <v>0.49</v>
      </c>
      <c r="X83" s="201">
        <v>1.56</v>
      </c>
      <c r="Y83" s="201">
        <v>0</v>
      </c>
      <c r="Z83" s="201">
        <v>1.34</v>
      </c>
      <c r="AA83" s="201">
        <v>0.95</v>
      </c>
      <c r="AB83" s="201">
        <v>0</v>
      </c>
      <c r="AC83" s="201">
        <v>11.87</v>
      </c>
      <c r="AD83" s="201">
        <v>14.84</v>
      </c>
      <c r="AE83" s="201">
        <v>0</v>
      </c>
      <c r="AF83" s="201">
        <v>0</v>
      </c>
      <c r="AG83" s="201">
        <v>52.06</v>
      </c>
      <c r="AH83" s="201">
        <v>0</v>
      </c>
      <c r="AI83" s="201">
        <v>5.78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274.62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13.11</v>
      </c>
      <c r="E84" s="201">
        <v>0</v>
      </c>
      <c r="F84" s="201">
        <v>0</v>
      </c>
      <c r="G84" s="201">
        <v>21.46</v>
      </c>
      <c r="H84" s="201">
        <v>0</v>
      </c>
      <c r="I84" s="201">
        <v>0</v>
      </c>
      <c r="J84" s="201">
        <v>27.57</v>
      </c>
      <c r="K84" s="201">
        <v>4.4800000000000004</v>
      </c>
      <c r="L84" s="201">
        <v>95.74</v>
      </c>
      <c r="M84" s="201">
        <v>1.94</v>
      </c>
      <c r="N84" s="201">
        <v>1.25</v>
      </c>
      <c r="O84" s="201">
        <v>0</v>
      </c>
      <c r="P84" s="201">
        <v>3.37</v>
      </c>
      <c r="Q84" s="201">
        <v>0.12</v>
      </c>
      <c r="R84" s="201">
        <v>0.45</v>
      </c>
      <c r="S84" s="201">
        <v>0.28000000000000003</v>
      </c>
      <c r="T84" s="201">
        <v>0</v>
      </c>
      <c r="U84" s="201">
        <v>0.89</v>
      </c>
      <c r="V84" s="201">
        <v>0.1</v>
      </c>
      <c r="W84" s="201">
        <v>0.49</v>
      </c>
      <c r="X84" s="201">
        <v>1.56</v>
      </c>
      <c r="Y84" s="201">
        <v>0</v>
      </c>
      <c r="Z84" s="201">
        <v>1.34</v>
      </c>
      <c r="AA84" s="201">
        <v>0.95</v>
      </c>
      <c r="AB84" s="201">
        <v>0</v>
      </c>
      <c r="AC84" s="201">
        <v>11.87</v>
      </c>
      <c r="AD84" s="201">
        <v>14.84</v>
      </c>
      <c r="AE84" s="201">
        <v>0</v>
      </c>
      <c r="AF84" s="201">
        <v>0</v>
      </c>
      <c r="AG84" s="201">
        <v>52.06</v>
      </c>
      <c r="AH84" s="201">
        <v>0</v>
      </c>
      <c r="AI84" s="201">
        <v>5.78</v>
      </c>
      <c r="AJ84" s="201">
        <v>0</v>
      </c>
      <c r="AK84" s="201">
        <v>13.13</v>
      </c>
      <c r="AL84" s="201">
        <v>0</v>
      </c>
      <c r="AM84" s="201">
        <v>0</v>
      </c>
      <c r="AN84" s="201">
        <v>0</v>
      </c>
      <c r="AO84" s="201">
        <v>274.62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13.11</v>
      </c>
      <c r="E85" s="201">
        <v>0</v>
      </c>
      <c r="F85" s="201">
        <v>0</v>
      </c>
      <c r="G85" s="201">
        <v>21.46</v>
      </c>
      <c r="H85" s="201">
        <v>0</v>
      </c>
      <c r="I85" s="201">
        <v>0</v>
      </c>
      <c r="J85" s="201">
        <v>27.57</v>
      </c>
      <c r="K85" s="201">
        <v>4.4800000000000004</v>
      </c>
      <c r="L85" s="201">
        <v>134.36000000000001</v>
      </c>
      <c r="M85" s="201">
        <v>0.77</v>
      </c>
      <c r="N85" s="201">
        <v>1.25</v>
      </c>
      <c r="O85" s="201">
        <v>0</v>
      </c>
      <c r="P85" s="201">
        <v>3.37</v>
      </c>
      <c r="Q85" s="201">
        <v>0.12</v>
      </c>
      <c r="R85" s="201">
        <v>0.45</v>
      </c>
      <c r="S85" s="201">
        <v>0.28000000000000003</v>
      </c>
      <c r="T85" s="201">
        <v>0</v>
      </c>
      <c r="U85" s="201">
        <v>0.89</v>
      </c>
      <c r="V85" s="201">
        <v>0.1</v>
      </c>
      <c r="W85" s="201">
        <v>0.49</v>
      </c>
      <c r="X85" s="201">
        <v>1.56</v>
      </c>
      <c r="Y85" s="201">
        <v>0</v>
      </c>
      <c r="Z85" s="201">
        <v>1.34</v>
      </c>
      <c r="AA85" s="201">
        <v>0.95</v>
      </c>
      <c r="AB85" s="201">
        <v>0</v>
      </c>
      <c r="AC85" s="201">
        <v>11.87</v>
      </c>
      <c r="AD85" s="201">
        <v>14.84</v>
      </c>
      <c r="AE85" s="201">
        <v>0</v>
      </c>
      <c r="AF85" s="201">
        <v>0</v>
      </c>
      <c r="AG85" s="201">
        <v>52.06</v>
      </c>
      <c r="AH85" s="201">
        <v>0</v>
      </c>
      <c r="AI85" s="201">
        <v>5.78</v>
      </c>
      <c r="AJ85" s="201">
        <v>0</v>
      </c>
      <c r="AK85" s="201">
        <v>13.13</v>
      </c>
      <c r="AL85" s="201">
        <v>0</v>
      </c>
      <c r="AM85" s="201">
        <v>0</v>
      </c>
      <c r="AN85" s="201">
        <v>0</v>
      </c>
      <c r="AO85" s="201">
        <v>274.62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13.11</v>
      </c>
      <c r="E86" s="201">
        <v>0</v>
      </c>
      <c r="F86" s="201">
        <v>0</v>
      </c>
      <c r="G86" s="201">
        <v>21.46</v>
      </c>
      <c r="H86" s="201">
        <v>0</v>
      </c>
      <c r="I86" s="201">
        <v>0</v>
      </c>
      <c r="J86" s="201">
        <v>27.57</v>
      </c>
      <c r="K86" s="201">
        <v>4.4800000000000004</v>
      </c>
      <c r="L86" s="201">
        <v>127.81</v>
      </c>
      <c r="M86" s="201">
        <v>0.77</v>
      </c>
      <c r="N86" s="201">
        <v>1.25</v>
      </c>
      <c r="O86" s="201">
        <v>0</v>
      </c>
      <c r="P86" s="201">
        <v>3.37</v>
      </c>
      <c r="Q86" s="201">
        <v>0.12</v>
      </c>
      <c r="R86" s="201">
        <v>0.45</v>
      </c>
      <c r="S86" s="201">
        <v>0.28000000000000003</v>
      </c>
      <c r="T86" s="201">
        <v>0</v>
      </c>
      <c r="U86" s="201">
        <v>0.89</v>
      </c>
      <c r="V86" s="201">
        <v>0.1</v>
      </c>
      <c r="W86" s="201">
        <v>0.49</v>
      </c>
      <c r="X86" s="201">
        <v>1.56</v>
      </c>
      <c r="Y86" s="201">
        <v>0</v>
      </c>
      <c r="Z86" s="201">
        <v>1.34</v>
      </c>
      <c r="AA86" s="201">
        <v>0.95</v>
      </c>
      <c r="AB86" s="201">
        <v>0</v>
      </c>
      <c r="AC86" s="201">
        <v>11.87</v>
      </c>
      <c r="AD86" s="201">
        <v>14.84</v>
      </c>
      <c r="AE86" s="201">
        <v>0</v>
      </c>
      <c r="AF86" s="201">
        <v>0</v>
      </c>
      <c r="AG86" s="201">
        <v>52.06</v>
      </c>
      <c r="AH86" s="201">
        <v>0</v>
      </c>
      <c r="AI86" s="201">
        <v>5.78</v>
      </c>
      <c r="AJ86" s="201">
        <v>0</v>
      </c>
      <c r="AK86" s="201">
        <v>13.13</v>
      </c>
      <c r="AL86" s="201">
        <v>0</v>
      </c>
      <c r="AM86" s="201">
        <v>0</v>
      </c>
      <c r="AN86" s="201">
        <v>0</v>
      </c>
      <c r="AO86" s="201">
        <v>274.62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13.11</v>
      </c>
      <c r="E87" s="201">
        <v>0</v>
      </c>
      <c r="F87" s="201">
        <v>0</v>
      </c>
      <c r="G87" s="201">
        <v>21.46</v>
      </c>
      <c r="H87" s="201">
        <v>0</v>
      </c>
      <c r="I87" s="201">
        <v>0</v>
      </c>
      <c r="J87" s="201">
        <v>27.57</v>
      </c>
      <c r="K87" s="201">
        <v>4.4800000000000004</v>
      </c>
      <c r="L87" s="201">
        <v>36.76</v>
      </c>
      <c r="M87" s="201">
        <v>0.77</v>
      </c>
      <c r="N87" s="201">
        <v>1.25</v>
      </c>
      <c r="O87" s="201">
        <v>0</v>
      </c>
      <c r="P87" s="201">
        <v>3.37</v>
      </c>
      <c r="Q87" s="201">
        <v>0.45</v>
      </c>
      <c r="R87" s="201">
        <v>6.25</v>
      </c>
      <c r="S87" s="201">
        <v>3.75</v>
      </c>
      <c r="T87" s="201">
        <v>0</v>
      </c>
      <c r="U87" s="201">
        <v>0.89</v>
      </c>
      <c r="V87" s="201">
        <v>0.1</v>
      </c>
      <c r="W87" s="201">
        <v>0.49</v>
      </c>
      <c r="X87" s="201">
        <v>1.56</v>
      </c>
      <c r="Y87" s="201">
        <v>0</v>
      </c>
      <c r="Z87" s="201">
        <v>19.53</v>
      </c>
      <c r="AA87" s="201">
        <v>19.95</v>
      </c>
      <c r="AB87" s="201">
        <v>0</v>
      </c>
      <c r="AC87" s="201">
        <v>11.87</v>
      </c>
      <c r="AD87" s="201">
        <v>14.84</v>
      </c>
      <c r="AE87" s="201">
        <v>0</v>
      </c>
      <c r="AF87" s="201">
        <v>0</v>
      </c>
      <c r="AG87" s="201">
        <v>52.06</v>
      </c>
      <c r="AH87" s="201">
        <v>0</v>
      </c>
      <c r="AI87" s="201">
        <v>5.78</v>
      </c>
      <c r="AJ87" s="201">
        <v>0</v>
      </c>
      <c r="AK87" s="201">
        <v>13.13</v>
      </c>
      <c r="AL87" s="201">
        <v>0</v>
      </c>
      <c r="AM87" s="201">
        <v>0</v>
      </c>
      <c r="AN87" s="201">
        <v>0</v>
      </c>
      <c r="AO87" s="201">
        <v>274.62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13.11</v>
      </c>
      <c r="E88" s="201">
        <v>0</v>
      </c>
      <c r="F88" s="201">
        <v>0</v>
      </c>
      <c r="G88" s="201">
        <v>21.46</v>
      </c>
      <c r="H88" s="201">
        <v>0</v>
      </c>
      <c r="I88" s="201">
        <v>0</v>
      </c>
      <c r="J88" s="201">
        <v>27.57</v>
      </c>
      <c r="K88" s="201">
        <v>4.4800000000000004</v>
      </c>
      <c r="L88" s="201">
        <v>0.08</v>
      </c>
      <c r="M88" s="201">
        <v>0.77</v>
      </c>
      <c r="N88" s="201">
        <v>1.25</v>
      </c>
      <c r="O88" s="201">
        <v>0</v>
      </c>
      <c r="P88" s="201">
        <v>3.37</v>
      </c>
      <c r="Q88" s="201">
        <v>0.12</v>
      </c>
      <c r="R88" s="201">
        <v>0.45</v>
      </c>
      <c r="S88" s="201">
        <v>0.28000000000000003</v>
      </c>
      <c r="T88" s="201">
        <v>0</v>
      </c>
      <c r="U88" s="201">
        <v>0.89</v>
      </c>
      <c r="V88" s="201">
        <v>0.1</v>
      </c>
      <c r="W88" s="201">
        <v>0.49</v>
      </c>
      <c r="X88" s="201">
        <v>1.56</v>
      </c>
      <c r="Y88" s="201">
        <v>0</v>
      </c>
      <c r="Z88" s="201">
        <v>1.34</v>
      </c>
      <c r="AA88" s="201">
        <v>0.95</v>
      </c>
      <c r="AB88" s="201">
        <v>0</v>
      </c>
      <c r="AC88" s="201">
        <v>11.87</v>
      </c>
      <c r="AD88" s="201">
        <v>14.84</v>
      </c>
      <c r="AE88" s="201">
        <v>0</v>
      </c>
      <c r="AF88" s="201">
        <v>0</v>
      </c>
      <c r="AG88" s="201">
        <v>52.06</v>
      </c>
      <c r="AH88" s="201">
        <v>0</v>
      </c>
      <c r="AI88" s="201">
        <v>5.78</v>
      </c>
      <c r="AJ88" s="201">
        <v>0</v>
      </c>
      <c r="AK88" s="201">
        <v>13.13</v>
      </c>
      <c r="AL88" s="201">
        <v>0</v>
      </c>
      <c r="AM88" s="201">
        <v>0</v>
      </c>
      <c r="AN88" s="201">
        <v>0</v>
      </c>
      <c r="AO88" s="201">
        <v>274.62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13.11</v>
      </c>
      <c r="E89" s="201">
        <v>0</v>
      </c>
      <c r="F89" s="201">
        <v>0</v>
      </c>
      <c r="G89" s="201">
        <v>21.46</v>
      </c>
      <c r="H89" s="201">
        <v>0</v>
      </c>
      <c r="I89" s="201">
        <v>0</v>
      </c>
      <c r="J89" s="201">
        <v>27.57</v>
      </c>
      <c r="K89" s="201">
        <v>4.4800000000000004</v>
      </c>
      <c r="L89" s="201">
        <v>6.8</v>
      </c>
      <c r="M89" s="201">
        <v>0.77</v>
      </c>
      <c r="N89" s="201">
        <v>1.25</v>
      </c>
      <c r="O89" s="201">
        <v>0</v>
      </c>
      <c r="P89" s="201">
        <v>3.37</v>
      </c>
      <c r="Q89" s="201">
        <v>0.12</v>
      </c>
      <c r="R89" s="201">
        <v>0.45</v>
      </c>
      <c r="S89" s="201">
        <v>0.28000000000000003</v>
      </c>
      <c r="T89" s="201">
        <v>0</v>
      </c>
      <c r="U89" s="201">
        <v>0.89</v>
      </c>
      <c r="V89" s="201">
        <v>0.1</v>
      </c>
      <c r="W89" s="201">
        <v>0.49</v>
      </c>
      <c r="X89" s="201">
        <v>1.56</v>
      </c>
      <c r="Y89" s="201">
        <v>0</v>
      </c>
      <c r="Z89" s="201">
        <v>1.34</v>
      </c>
      <c r="AA89" s="201">
        <v>0.95</v>
      </c>
      <c r="AB89" s="201">
        <v>0</v>
      </c>
      <c r="AC89" s="201">
        <v>11.87</v>
      </c>
      <c r="AD89" s="201">
        <v>14.84</v>
      </c>
      <c r="AE89" s="201">
        <v>0</v>
      </c>
      <c r="AF89" s="201">
        <v>0</v>
      </c>
      <c r="AG89" s="201">
        <v>52.06</v>
      </c>
      <c r="AH89" s="201">
        <v>0</v>
      </c>
      <c r="AI89" s="201">
        <v>5.78</v>
      </c>
      <c r="AJ89" s="201">
        <v>0</v>
      </c>
      <c r="AK89" s="201">
        <v>11.68</v>
      </c>
      <c r="AL89" s="201">
        <v>0</v>
      </c>
      <c r="AM89" s="201">
        <v>0</v>
      </c>
      <c r="AN89" s="201">
        <v>0</v>
      </c>
      <c r="AO89" s="201">
        <v>274.62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13.11</v>
      </c>
      <c r="E90" s="201">
        <v>0</v>
      </c>
      <c r="F90" s="201">
        <v>0</v>
      </c>
      <c r="G90" s="201">
        <v>21.46</v>
      </c>
      <c r="H90" s="201">
        <v>0</v>
      </c>
      <c r="I90" s="201">
        <v>0</v>
      </c>
      <c r="J90" s="201">
        <v>27.57</v>
      </c>
      <c r="K90" s="201">
        <v>4.4800000000000004</v>
      </c>
      <c r="L90" s="201">
        <v>6.8</v>
      </c>
      <c r="M90" s="201">
        <v>0.77</v>
      </c>
      <c r="N90" s="201">
        <v>1.25</v>
      </c>
      <c r="O90" s="201">
        <v>0</v>
      </c>
      <c r="P90" s="201">
        <v>3.37</v>
      </c>
      <c r="Q90" s="201">
        <v>0.45</v>
      </c>
      <c r="R90" s="201">
        <v>6.25</v>
      </c>
      <c r="S90" s="201">
        <v>3.75</v>
      </c>
      <c r="T90" s="201">
        <v>0</v>
      </c>
      <c r="U90" s="201">
        <v>0.89</v>
      </c>
      <c r="V90" s="201">
        <v>0.1</v>
      </c>
      <c r="W90" s="201">
        <v>0.49</v>
      </c>
      <c r="X90" s="201">
        <v>1.56</v>
      </c>
      <c r="Y90" s="201">
        <v>0</v>
      </c>
      <c r="Z90" s="201">
        <v>1.34</v>
      </c>
      <c r="AA90" s="201">
        <v>19.95</v>
      </c>
      <c r="AB90" s="201">
        <v>0</v>
      </c>
      <c r="AC90" s="201">
        <v>11.87</v>
      </c>
      <c r="AD90" s="201">
        <v>14.84</v>
      </c>
      <c r="AE90" s="201">
        <v>0</v>
      </c>
      <c r="AF90" s="201">
        <v>0</v>
      </c>
      <c r="AG90" s="201">
        <v>52.06</v>
      </c>
      <c r="AH90" s="201">
        <v>0</v>
      </c>
      <c r="AI90" s="201">
        <v>5.78</v>
      </c>
      <c r="AJ90" s="201">
        <v>0</v>
      </c>
      <c r="AK90" s="201">
        <v>11.68</v>
      </c>
      <c r="AL90" s="201">
        <v>0</v>
      </c>
      <c r="AM90" s="201">
        <v>0</v>
      </c>
      <c r="AN90" s="201">
        <v>0</v>
      </c>
      <c r="AO90" s="201">
        <v>274.62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13.11</v>
      </c>
      <c r="E91" s="201">
        <v>0</v>
      </c>
      <c r="F91" s="201">
        <v>0</v>
      </c>
      <c r="G91" s="201">
        <v>21.46</v>
      </c>
      <c r="H91" s="201">
        <v>0</v>
      </c>
      <c r="I91" s="201">
        <v>0</v>
      </c>
      <c r="J91" s="201">
        <v>27.57</v>
      </c>
      <c r="K91" s="201">
        <v>4.05</v>
      </c>
      <c r="L91" s="201">
        <v>28.43</v>
      </c>
      <c r="M91" s="201">
        <v>1.95</v>
      </c>
      <c r="N91" s="201">
        <v>1.25</v>
      </c>
      <c r="O91" s="201">
        <v>0</v>
      </c>
      <c r="P91" s="201">
        <v>1.33</v>
      </c>
      <c r="Q91" s="201">
        <v>0.12</v>
      </c>
      <c r="R91" s="201">
        <v>0.88</v>
      </c>
      <c r="S91" s="201">
        <v>0.44</v>
      </c>
      <c r="T91" s="201">
        <v>0</v>
      </c>
      <c r="U91" s="201">
        <v>0.89</v>
      </c>
      <c r="V91" s="201">
        <v>0.1</v>
      </c>
      <c r="W91" s="201">
        <v>0.49</v>
      </c>
      <c r="X91" s="201">
        <v>1.56</v>
      </c>
      <c r="Y91" s="201">
        <v>0</v>
      </c>
      <c r="Z91" s="201">
        <v>1.34</v>
      </c>
      <c r="AA91" s="201">
        <v>0.95</v>
      </c>
      <c r="AB91" s="201">
        <v>0</v>
      </c>
      <c r="AC91" s="201">
        <v>11.87</v>
      </c>
      <c r="AD91" s="201">
        <v>14.84</v>
      </c>
      <c r="AE91" s="201">
        <v>0</v>
      </c>
      <c r="AF91" s="201">
        <v>0</v>
      </c>
      <c r="AG91" s="201">
        <v>52.06</v>
      </c>
      <c r="AH91" s="201">
        <v>0</v>
      </c>
      <c r="AI91" s="201">
        <v>5.78</v>
      </c>
      <c r="AJ91" s="201">
        <v>0</v>
      </c>
      <c r="AK91" s="201">
        <v>11.68</v>
      </c>
      <c r="AL91" s="201">
        <v>0</v>
      </c>
      <c r="AM91" s="201">
        <v>0</v>
      </c>
      <c r="AN91" s="201">
        <v>0</v>
      </c>
      <c r="AO91" s="201">
        <v>274.62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13.11</v>
      </c>
      <c r="E92" s="201">
        <v>0</v>
      </c>
      <c r="F92" s="201">
        <v>0</v>
      </c>
      <c r="G92" s="201">
        <v>21.46</v>
      </c>
      <c r="H92" s="201">
        <v>0</v>
      </c>
      <c r="I92" s="201">
        <v>0</v>
      </c>
      <c r="J92" s="201">
        <v>27.57</v>
      </c>
      <c r="K92" s="201">
        <v>4.4800000000000004</v>
      </c>
      <c r="L92" s="201">
        <v>47.74</v>
      </c>
      <c r="M92" s="201">
        <v>0.87</v>
      </c>
      <c r="N92" s="201">
        <v>1.25</v>
      </c>
      <c r="O92" s="201">
        <v>0</v>
      </c>
      <c r="P92" s="201">
        <v>1.33</v>
      </c>
      <c r="Q92" s="201">
        <v>0.12</v>
      </c>
      <c r="R92" s="201">
        <v>0.45</v>
      </c>
      <c r="S92" s="201">
        <v>0.28000000000000003</v>
      </c>
      <c r="T92" s="201">
        <v>0</v>
      </c>
      <c r="U92" s="201">
        <v>0.89</v>
      </c>
      <c r="V92" s="201">
        <v>0.1</v>
      </c>
      <c r="W92" s="201">
        <v>0.49</v>
      </c>
      <c r="X92" s="201">
        <v>1.56</v>
      </c>
      <c r="Y92" s="201">
        <v>0</v>
      </c>
      <c r="Z92" s="201">
        <v>1.34</v>
      </c>
      <c r="AA92" s="201">
        <v>0.95</v>
      </c>
      <c r="AB92" s="201">
        <v>0</v>
      </c>
      <c r="AC92" s="201">
        <v>11.87</v>
      </c>
      <c r="AD92" s="201">
        <v>14.84</v>
      </c>
      <c r="AE92" s="201">
        <v>0</v>
      </c>
      <c r="AF92" s="201">
        <v>0</v>
      </c>
      <c r="AG92" s="201">
        <v>52.06</v>
      </c>
      <c r="AH92" s="201">
        <v>0</v>
      </c>
      <c r="AI92" s="201">
        <v>5.78</v>
      </c>
      <c r="AJ92" s="201">
        <v>0</v>
      </c>
      <c r="AK92" s="201">
        <v>11.68</v>
      </c>
      <c r="AL92" s="201">
        <v>0</v>
      </c>
      <c r="AM92" s="201">
        <v>0</v>
      </c>
      <c r="AN92" s="201">
        <v>0</v>
      </c>
      <c r="AO92" s="201">
        <v>274.62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13.11</v>
      </c>
      <c r="E93" s="201">
        <v>0</v>
      </c>
      <c r="F93" s="201">
        <v>0</v>
      </c>
      <c r="G93" s="201">
        <v>21.46</v>
      </c>
      <c r="H93" s="201">
        <v>0</v>
      </c>
      <c r="I93" s="201">
        <v>0</v>
      </c>
      <c r="J93" s="201">
        <v>27.57</v>
      </c>
      <c r="K93" s="201">
        <v>4.4800000000000004</v>
      </c>
      <c r="L93" s="201">
        <v>47.74</v>
      </c>
      <c r="M93" s="201">
        <v>0.87</v>
      </c>
      <c r="N93" s="201">
        <v>1.25</v>
      </c>
      <c r="O93" s="201">
        <v>0</v>
      </c>
      <c r="P93" s="201">
        <v>1.33</v>
      </c>
      <c r="Q93" s="201">
        <v>0.12</v>
      </c>
      <c r="R93" s="201">
        <v>0.33</v>
      </c>
      <c r="S93" s="201">
        <v>0.23</v>
      </c>
      <c r="T93" s="201">
        <v>0</v>
      </c>
      <c r="U93" s="201">
        <v>0.89</v>
      </c>
      <c r="V93" s="201">
        <v>0.1</v>
      </c>
      <c r="W93" s="201">
        <v>0.49</v>
      </c>
      <c r="X93" s="201">
        <v>1.56</v>
      </c>
      <c r="Y93" s="201">
        <v>0</v>
      </c>
      <c r="Z93" s="201">
        <v>1</v>
      </c>
      <c r="AA93" s="201">
        <v>0.72</v>
      </c>
      <c r="AB93" s="201">
        <v>0</v>
      </c>
      <c r="AC93" s="201">
        <v>11.87</v>
      </c>
      <c r="AD93" s="201">
        <v>14.84</v>
      </c>
      <c r="AE93" s="201">
        <v>0</v>
      </c>
      <c r="AF93" s="201">
        <v>0</v>
      </c>
      <c r="AG93" s="201">
        <v>52.06</v>
      </c>
      <c r="AH93" s="201">
        <v>0</v>
      </c>
      <c r="AI93" s="201">
        <v>5.78</v>
      </c>
      <c r="AJ93" s="201">
        <v>0</v>
      </c>
      <c r="AK93" s="201">
        <v>11.68</v>
      </c>
      <c r="AL93" s="201">
        <v>0</v>
      </c>
      <c r="AM93" s="201">
        <v>0</v>
      </c>
      <c r="AN93" s="201">
        <v>0</v>
      </c>
      <c r="AO93" s="201">
        <v>274.62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13.11</v>
      </c>
      <c r="E94" s="201">
        <v>0</v>
      </c>
      <c r="F94" s="201">
        <v>0</v>
      </c>
      <c r="G94" s="201">
        <v>21.46</v>
      </c>
      <c r="H94" s="201">
        <v>0</v>
      </c>
      <c r="I94" s="201">
        <v>0</v>
      </c>
      <c r="J94" s="201">
        <v>27.57</v>
      </c>
      <c r="K94" s="201">
        <v>4.5</v>
      </c>
      <c r="L94" s="201">
        <v>67.05</v>
      </c>
      <c r="M94" s="201">
        <v>0.87</v>
      </c>
      <c r="N94" s="201">
        <v>1.25</v>
      </c>
      <c r="O94" s="201">
        <v>0</v>
      </c>
      <c r="P94" s="201">
        <v>1.33</v>
      </c>
      <c r="Q94" s="201">
        <v>0.12</v>
      </c>
      <c r="R94" s="201">
        <v>0.45</v>
      </c>
      <c r="S94" s="201">
        <v>0.28000000000000003</v>
      </c>
      <c r="T94" s="201">
        <v>0</v>
      </c>
      <c r="U94" s="201">
        <v>0.89</v>
      </c>
      <c r="V94" s="201">
        <v>0.1</v>
      </c>
      <c r="W94" s="201">
        <v>0.49</v>
      </c>
      <c r="X94" s="201">
        <v>1.56</v>
      </c>
      <c r="Y94" s="201">
        <v>0</v>
      </c>
      <c r="Z94" s="201">
        <v>1</v>
      </c>
      <c r="AA94" s="201">
        <v>0.72</v>
      </c>
      <c r="AB94" s="201">
        <v>0</v>
      </c>
      <c r="AC94" s="201">
        <v>11.87</v>
      </c>
      <c r="AD94" s="201">
        <v>14.84</v>
      </c>
      <c r="AE94" s="201">
        <v>0</v>
      </c>
      <c r="AF94" s="201">
        <v>0</v>
      </c>
      <c r="AG94" s="201">
        <v>52.06</v>
      </c>
      <c r="AH94" s="201">
        <v>0</v>
      </c>
      <c r="AI94" s="201">
        <v>5.78</v>
      </c>
      <c r="AJ94" s="201">
        <v>0</v>
      </c>
      <c r="AK94" s="201">
        <v>11.68</v>
      </c>
      <c r="AL94" s="201">
        <v>0</v>
      </c>
      <c r="AM94" s="201">
        <v>0</v>
      </c>
      <c r="AN94" s="201">
        <v>0</v>
      </c>
      <c r="AO94" s="201">
        <v>274.62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13.11</v>
      </c>
      <c r="E95" s="201">
        <v>0</v>
      </c>
      <c r="F95" s="201">
        <v>0</v>
      </c>
      <c r="G95" s="201">
        <v>21.46</v>
      </c>
      <c r="H95" s="201">
        <v>0</v>
      </c>
      <c r="I95" s="201">
        <v>0</v>
      </c>
      <c r="J95" s="201">
        <v>27.57</v>
      </c>
      <c r="K95" s="201">
        <v>4.4800000000000004</v>
      </c>
      <c r="L95" s="201">
        <v>71.88</v>
      </c>
      <c r="M95" s="201">
        <v>1.94</v>
      </c>
      <c r="N95" s="201">
        <v>1.25</v>
      </c>
      <c r="O95" s="201">
        <v>0</v>
      </c>
      <c r="P95" s="201">
        <v>1.33</v>
      </c>
      <c r="Q95" s="201">
        <v>0.12</v>
      </c>
      <c r="R95" s="201">
        <v>0.45</v>
      </c>
      <c r="S95" s="201">
        <v>0.28000000000000003</v>
      </c>
      <c r="T95" s="201">
        <v>0</v>
      </c>
      <c r="U95" s="201">
        <v>0.89</v>
      </c>
      <c r="V95" s="201">
        <v>0.1</v>
      </c>
      <c r="W95" s="201">
        <v>0.49</v>
      </c>
      <c r="X95" s="201">
        <v>1.56</v>
      </c>
      <c r="Y95" s="201">
        <v>0</v>
      </c>
      <c r="Z95" s="201">
        <v>1.34</v>
      </c>
      <c r="AA95" s="201">
        <v>0.96</v>
      </c>
      <c r="AB95" s="201">
        <v>0</v>
      </c>
      <c r="AC95" s="201">
        <v>11.87</v>
      </c>
      <c r="AD95" s="201">
        <v>14.84</v>
      </c>
      <c r="AE95" s="201">
        <v>0</v>
      </c>
      <c r="AF95" s="201">
        <v>0</v>
      </c>
      <c r="AG95" s="201">
        <v>52.06</v>
      </c>
      <c r="AH95" s="201">
        <v>0</v>
      </c>
      <c r="AI95" s="201">
        <v>5.78</v>
      </c>
      <c r="AJ95" s="201">
        <v>0</v>
      </c>
      <c r="AK95" s="201">
        <v>11.68</v>
      </c>
      <c r="AL95" s="201">
        <v>0</v>
      </c>
      <c r="AM95" s="201">
        <v>0</v>
      </c>
      <c r="AN95" s="201">
        <v>0</v>
      </c>
      <c r="AO95" s="201">
        <v>274.62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13.11</v>
      </c>
      <c r="E96" s="201">
        <v>0</v>
      </c>
      <c r="F96" s="201">
        <v>0</v>
      </c>
      <c r="G96" s="201">
        <v>21.46</v>
      </c>
      <c r="H96" s="201">
        <v>0</v>
      </c>
      <c r="I96" s="201">
        <v>0</v>
      </c>
      <c r="J96" s="201">
        <v>27.57</v>
      </c>
      <c r="K96" s="201">
        <v>4.4800000000000004</v>
      </c>
      <c r="L96" s="201">
        <v>100.84</v>
      </c>
      <c r="M96" s="201">
        <v>0.97</v>
      </c>
      <c r="N96" s="201">
        <v>1.25</v>
      </c>
      <c r="O96" s="201">
        <v>0</v>
      </c>
      <c r="P96" s="201">
        <v>1.33</v>
      </c>
      <c r="Q96" s="201">
        <v>0.12</v>
      </c>
      <c r="R96" s="201">
        <v>0.45</v>
      </c>
      <c r="S96" s="201">
        <v>0.28000000000000003</v>
      </c>
      <c r="T96" s="201">
        <v>0</v>
      </c>
      <c r="U96" s="201">
        <v>0.89</v>
      </c>
      <c r="V96" s="201">
        <v>0.1</v>
      </c>
      <c r="W96" s="201">
        <v>0.49</v>
      </c>
      <c r="X96" s="201">
        <v>1.56</v>
      </c>
      <c r="Y96" s="201">
        <v>0</v>
      </c>
      <c r="Z96" s="201">
        <v>1.34</v>
      </c>
      <c r="AA96" s="201">
        <v>0.96</v>
      </c>
      <c r="AB96" s="201">
        <v>0</v>
      </c>
      <c r="AC96" s="201">
        <v>11.87</v>
      </c>
      <c r="AD96" s="201">
        <v>14.84</v>
      </c>
      <c r="AE96" s="201">
        <v>0</v>
      </c>
      <c r="AF96" s="201">
        <v>0</v>
      </c>
      <c r="AG96" s="201">
        <v>52.06</v>
      </c>
      <c r="AH96" s="201">
        <v>0</v>
      </c>
      <c r="AI96" s="201">
        <v>5.78</v>
      </c>
      <c r="AJ96" s="201">
        <v>0</v>
      </c>
      <c r="AK96" s="201">
        <v>11.68</v>
      </c>
      <c r="AL96" s="201">
        <v>0</v>
      </c>
      <c r="AM96" s="201">
        <v>0</v>
      </c>
      <c r="AN96" s="201">
        <v>0</v>
      </c>
      <c r="AO96" s="201">
        <v>274.62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13.11</v>
      </c>
      <c r="E97" s="201">
        <v>0</v>
      </c>
      <c r="F97" s="201">
        <v>0</v>
      </c>
      <c r="G97" s="201">
        <v>21.46</v>
      </c>
      <c r="H97" s="201">
        <v>0</v>
      </c>
      <c r="I97" s="201">
        <v>0</v>
      </c>
      <c r="J97" s="201">
        <v>27.57</v>
      </c>
      <c r="K97" s="201">
        <v>4.4800000000000004</v>
      </c>
      <c r="L97" s="201">
        <v>110.5</v>
      </c>
      <c r="M97" s="201">
        <v>0.97</v>
      </c>
      <c r="N97" s="201">
        <v>1.25</v>
      </c>
      <c r="O97" s="201">
        <v>0</v>
      </c>
      <c r="P97" s="201">
        <v>1.33</v>
      </c>
      <c r="Q97" s="201">
        <v>0.12</v>
      </c>
      <c r="R97" s="201">
        <v>0.45</v>
      </c>
      <c r="S97" s="201">
        <v>0.28000000000000003</v>
      </c>
      <c r="T97" s="201">
        <v>0</v>
      </c>
      <c r="U97" s="201">
        <v>0.89</v>
      </c>
      <c r="V97" s="201">
        <v>0.1</v>
      </c>
      <c r="W97" s="201">
        <v>0.49</v>
      </c>
      <c r="X97" s="201">
        <v>1.56</v>
      </c>
      <c r="Y97" s="201">
        <v>0</v>
      </c>
      <c r="Z97" s="201">
        <v>1.34</v>
      </c>
      <c r="AA97" s="201">
        <v>0.96</v>
      </c>
      <c r="AB97" s="201">
        <v>0</v>
      </c>
      <c r="AC97" s="201">
        <v>11.87</v>
      </c>
      <c r="AD97" s="201">
        <v>14.84</v>
      </c>
      <c r="AE97" s="201">
        <v>0</v>
      </c>
      <c r="AF97" s="201">
        <v>0</v>
      </c>
      <c r="AG97" s="201">
        <v>52.06</v>
      </c>
      <c r="AH97" s="201">
        <v>0</v>
      </c>
      <c r="AI97" s="201">
        <v>5.78</v>
      </c>
      <c r="AJ97" s="201">
        <v>0</v>
      </c>
      <c r="AK97" s="201">
        <v>11.68</v>
      </c>
      <c r="AL97" s="201">
        <v>0</v>
      </c>
      <c r="AM97" s="201">
        <v>0</v>
      </c>
      <c r="AN97" s="201">
        <v>0</v>
      </c>
      <c r="AO97" s="201">
        <v>274.62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13.11</v>
      </c>
      <c r="E98" s="201">
        <v>0</v>
      </c>
      <c r="F98" s="201">
        <v>0</v>
      </c>
      <c r="G98" s="201">
        <v>21.46</v>
      </c>
      <c r="H98" s="201">
        <v>0</v>
      </c>
      <c r="I98" s="201">
        <v>0</v>
      </c>
      <c r="J98" s="201">
        <v>27.57</v>
      </c>
      <c r="K98" s="201">
        <v>4.4800000000000004</v>
      </c>
      <c r="L98" s="201">
        <v>120.15</v>
      </c>
      <c r="M98" s="201">
        <v>0.97</v>
      </c>
      <c r="N98" s="201">
        <v>1.25</v>
      </c>
      <c r="O98" s="201">
        <v>0</v>
      </c>
      <c r="P98" s="201">
        <v>1.33</v>
      </c>
      <c r="Q98" s="201">
        <v>0.12</v>
      </c>
      <c r="R98" s="201">
        <v>0.45</v>
      </c>
      <c r="S98" s="201">
        <v>0.28000000000000003</v>
      </c>
      <c r="T98" s="201">
        <v>0</v>
      </c>
      <c r="U98" s="201">
        <v>0.89</v>
      </c>
      <c r="V98" s="201">
        <v>0.1</v>
      </c>
      <c r="W98" s="201">
        <v>0.49</v>
      </c>
      <c r="X98" s="201">
        <v>1.56</v>
      </c>
      <c r="Y98" s="201">
        <v>0</v>
      </c>
      <c r="Z98" s="201">
        <v>1.34</v>
      </c>
      <c r="AA98" s="201">
        <v>0.96</v>
      </c>
      <c r="AB98" s="201">
        <v>0</v>
      </c>
      <c r="AC98" s="201">
        <v>11.87</v>
      </c>
      <c r="AD98" s="201">
        <v>14.84</v>
      </c>
      <c r="AE98" s="201">
        <v>0</v>
      </c>
      <c r="AF98" s="201">
        <v>0</v>
      </c>
      <c r="AG98" s="201">
        <v>52.06</v>
      </c>
      <c r="AH98" s="201">
        <v>0</v>
      </c>
      <c r="AI98" s="201">
        <v>5.78</v>
      </c>
      <c r="AJ98" s="201">
        <v>0</v>
      </c>
      <c r="AK98" s="201">
        <v>11.68</v>
      </c>
      <c r="AL98" s="201">
        <v>0</v>
      </c>
      <c r="AM98" s="201">
        <v>0</v>
      </c>
      <c r="AN98" s="201">
        <v>0</v>
      </c>
      <c r="AO98" s="201">
        <v>274.62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0.31567999999999974</v>
      </c>
      <c r="E99">
        <f t="shared" si="0"/>
        <v>0</v>
      </c>
      <c r="F99">
        <f t="shared" si="0"/>
        <v>0</v>
      </c>
      <c r="G99">
        <f t="shared" si="0"/>
        <v>0.5150400000000005</v>
      </c>
      <c r="H99">
        <f t="shared" si="0"/>
        <v>0</v>
      </c>
      <c r="I99">
        <f t="shared" si="0"/>
        <v>0</v>
      </c>
      <c r="J99">
        <f t="shared" si="0"/>
        <v>0.66168000000000049</v>
      </c>
      <c r="K99">
        <f t="shared" si="0"/>
        <v>0.10031250000000008</v>
      </c>
      <c r="L99">
        <f t="shared" si="0"/>
        <v>4.094805</v>
      </c>
      <c r="M99">
        <f t="shared" si="0"/>
        <v>1.8700000000000026E-2</v>
      </c>
      <c r="N99">
        <f t="shared" si="0"/>
        <v>0.03</v>
      </c>
      <c r="O99">
        <f t="shared" si="0"/>
        <v>0</v>
      </c>
      <c r="P99">
        <f t="shared" si="0"/>
        <v>4.4322500000000035E-2</v>
      </c>
      <c r="Q99">
        <f t="shared" si="0"/>
        <v>5.507500000000002E-3</v>
      </c>
      <c r="R99">
        <f t="shared" si="0"/>
        <v>4.1392499999999929E-2</v>
      </c>
      <c r="S99">
        <f t="shared" si="0"/>
        <v>3.0312500000000017E-2</v>
      </c>
      <c r="T99">
        <f t="shared" si="0"/>
        <v>0</v>
      </c>
      <c r="U99">
        <f t="shared" si="0"/>
        <v>1.9095000000000004E-2</v>
      </c>
      <c r="V99">
        <f t="shared" si="0"/>
        <v>2.0399999999999971E-3</v>
      </c>
      <c r="W99">
        <f t="shared" si="0"/>
        <v>1.1760000000000003E-2</v>
      </c>
      <c r="X99">
        <f t="shared" si="0"/>
        <v>3.7440000000000043E-2</v>
      </c>
      <c r="Y99">
        <f t="shared" si="0"/>
        <v>0</v>
      </c>
      <c r="Z99">
        <f t="shared" si="0"/>
        <v>5.9237500000000068E-2</v>
      </c>
      <c r="AA99">
        <f t="shared" si="0"/>
        <v>0.12724749999999968</v>
      </c>
      <c r="AB99">
        <f t="shared" si="0"/>
        <v>0</v>
      </c>
      <c r="AC99">
        <f t="shared" si="0"/>
        <v>0.2848799999999998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0.13871999999999965</v>
      </c>
      <c r="AJ99">
        <f t="shared" si="0"/>
        <v>0</v>
      </c>
      <c r="AK99">
        <f t="shared" si="0"/>
        <v>0.2786424999999999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6.5364800000000001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-10.161</v>
      </c>
      <c r="D29" s="82">
        <v>0</v>
      </c>
      <c r="E29" s="82">
        <v>0</v>
      </c>
      <c r="F29" s="82">
        <v>-13.839</v>
      </c>
      <c r="G29" s="82">
        <v>-24</v>
      </c>
      <c r="H29" s="76"/>
      <c r="I29" s="31">
        <v>27</v>
      </c>
      <c r="J29" s="82">
        <v>10.161</v>
      </c>
      <c r="K29" s="82">
        <v>0</v>
      </c>
      <c r="L29" s="82">
        <v>0</v>
      </c>
      <c r="M29" s="82">
        <v>0</v>
      </c>
      <c r="N29" s="82">
        <v>10.161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13.839</v>
      </c>
      <c r="AF29" s="82">
        <v>0</v>
      </c>
      <c r="AG29" s="82">
        <v>0</v>
      </c>
      <c r="AH29" s="82">
        <v>0</v>
      </c>
      <c r="AI29" s="82">
        <v>13.839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10.161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-10.161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13.839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-13.839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101.61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101.61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138.39000000000001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138.39000000000001</v>
      </c>
      <c r="DF29" s="81">
        <f t="shared" si="31"/>
        <v>24</v>
      </c>
      <c r="DG29" s="81">
        <f t="shared" si="32"/>
        <v>-10.161</v>
      </c>
      <c r="DH29" s="81">
        <f t="shared" si="33"/>
        <v>0</v>
      </c>
      <c r="DI29" s="81">
        <f t="shared" si="34"/>
        <v>0</v>
      </c>
      <c r="DJ29" s="81">
        <f t="shared" si="35"/>
        <v>-13.839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-40.219000000000001</v>
      </c>
      <c r="D30" s="82">
        <v>0</v>
      </c>
      <c r="E30" s="82">
        <v>0</v>
      </c>
      <c r="F30" s="82">
        <v>-54.780999999999999</v>
      </c>
      <c r="G30" s="82">
        <v>-95</v>
      </c>
      <c r="H30" s="76"/>
      <c r="I30" s="31">
        <v>28</v>
      </c>
      <c r="J30" s="82">
        <v>40.219000000000001</v>
      </c>
      <c r="K30" s="82">
        <v>0</v>
      </c>
      <c r="L30" s="82">
        <v>0</v>
      </c>
      <c r="M30" s="82">
        <v>0</v>
      </c>
      <c r="N30" s="82">
        <v>40.219000000000001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54.780999999999999</v>
      </c>
      <c r="AF30" s="82">
        <v>0</v>
      </c>
      <c r="AG30" s="82">
        <v>0</v>
      </c>
      <c r="AH30" s="82">
        <v>0</v>
      </c>
      <c r="AI30" s="82">
        <v>54.780999999999999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40.219000000000001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-40.219000000000001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54.780999999999999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-54.780999999999999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402.19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402.19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547.80999999999995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547.80999999999995</v>
      </c>
      <c r="DF30" s="81">
        <f t="shared" si="31"/>
        <v>95</v>
      </c>
      <c r="DG30" s="81">
        <f t="shared" si="32"/>
        <v>-40.219000000000001</v>
      </c>
      <c r="DH30" s="81">
        <f t="shared" si="33"/>
        <v>0</v>
      </c>
      <c r="DI30" s="81">
        <f t="shared" si="34"/>
        <v>0</v>
      </c>
      <c r="DJ30" s="81">
        <f t="shared" si="35"/>
        <v>-54.780999999999999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-61.811</v>
      </c>
      <c r="D31" s="82">
        <v>0</v>
      </c>
      <c r="E31" s="82">
        <v>0</v>
      </c>
      <c r="F31" s="82">
        <v>-84.188999999999993</v>
      </c>
      <c r="G31" s="82">
        <v>-146</v>
      </c>
      <c r="H31" s="76"/>
      <c r="I31" s="31">
        <v>29</v>
      </c>
      <c r="J31" s="82">
        <v>61.811</v>
      </c>
      <c r="K31" s="82">
        <v>0</v>
      </c>
      <c r="L31" s="82">
        <v>0</v>
      </c>
      <c r="M31" s="82">
        <v>0</v>
      </c>
      <c r="N31" s="82">
        <v>61.811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84.188999999999993</v>
      </c>
      <c r="AF31" s="82">
        <v>0</v>
      </c>
      <c r="AG31" s="82">
        <v>0</v>
      </c>
      <c r="AH31" s="82">
        <v>0</v>
      </c>
      <c r="AI31" s="82">
        <v>84.188999999999993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61.811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-61.811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84.188999999999993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-84.188999999999993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618.11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618.11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841.88999999999987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841.88999999999987</v>
      </c>
      <c r="DF31" s="81">
        <f t="shared" si="31"/>
        <v>146</v>
      </c>
      <c r="DG31" s="81">
        <f t="shared" si="32"/>
        <v>-61.811</v>
      </c>
      <c r="DH31" s="81">
        <f t="shared" si="33"/>
        <v>0</v>
      </c>
      <c r="DI31" s="81">
        <f t="shared" si="34"/>
        <v>0</v>
      </c>
      <c r="DJ31" s="81">
        <f t="shared" si="35"/>
        <v>-84.188999999999993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-72.394999999999996</v>
      </c>
      <c r="D32" s="82">
        <v>0</v>
      </c>
      <c r="E32" s="82">
        <v>0</v>
      </c>
      <c r="F32" s="82">
        <v>-98.605000000000004</v>
      </c>
      <c r="G32" s="82">
        <v>-171</v>
      </c>
      <c r="H32" s="76"/>
      <c r="I32" s="31">
        <v>30</v>
      </c>
      <c r="J32" s="82">
        <v>72.394999999999996</v>
      </c>
      <c r="K32" s="82">
        <v>0</v>
      </c>
      <c r="L32" s="82">
        <v>0</v>
      </c>
      <c r="M32" s="82">
        <v>0</v>
      </c>
      <c r="N32" s="82">
        <v>72.394999999999996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98.605000000000004</v>
      </c>
      <c r="AF32" s="82">
        <v>0</v>
      </c>
      <c r="AG32" s="82">
        <v>0</v>
      </c>
      <c r="AH32" s="82">
        <v>0</v>
      </c>
      <c r="AI32" s="82">
        <v>98.605000000000004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72.394999999999996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-72.394999999999996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98.605000000000004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-98.605000000000004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723.94999999999993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723.94999999999993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986.05000000000007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986.05000000000007</v>
      </c>
      <c r="DF32" s="81">
        <f t="shared" si="31"/>
        <v>171</v>
      </c>
      <c r="DG32" s="81">
        <f t="shared" si="32"/>
        <v>-72.394999999999996</v>
      </c>
      <c r="DH32" s="81">
        <f t="shared" si="33"/>
        <v>0</v>
      </c>
      <c r="DI32" s="81">
        <f t="shared" si="34"/>
        <v>0</v>
      </c>
      <c r="DJ32" s="81">
        <f t="shared" si="35"/>
        <v>-98.605000000000004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-70.278000000000006</v>
      </c>
      <c r="D33" s="82">
        <v>0</v>
      </c>
      <c r="E33" s="82">
        <v>0</v>
      </c>
      <c r="F33" s="82">
        <v>-95.721999999999994</v>
      </c>
      <c r="G33" s="82">
        <v>-166</v>
      </c>
      <c r="H33" s="76"/>
      <c r="I33" s="31">
        <v>31</v>
      </c>
      <c r="J33" s="82">
        <v>70.278000000000006</v>
      </c>
      <c r="K33" s="82">
        <v>0</v>
      </c>
      <c r="L33" s="82">
        <v>0</v>
      </c>
      <c r="M33" s="82">
        <v>0</v>
      </c>
      <c r="N33" s="82">
        <v>70.278000000000006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95.721999999999994</v>
      </c>
      <c r="AF33" s="82">
        <v>0</v>
      </c>
      <c r="AG33" s="82">
        <v>0</v>
      </c>
      <c r="AH33" s="82">
        <v>0</v>
      </c>
      <c r="AI33" s="82">
        <v>95.721999999999994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70.278000000000006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-70.278000000000006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95.721999999999994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-95.721999999999994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702.78000000000009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702.78000000000009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957.21999999999991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957.21999999999991</v>
      </c>
      <c r="DF33" s="81">
        <f t="shared" si="31"/>
        <v>166</v>
      </c>
      <c r="DG33" s="81">
        <f t="shared" si="32"/>
        <v>-70.278000000000006</v>
      </c>
      <c r="DH33" s="81">
        <f t="shared" si="33"/>
        <v>0</v>
      </c>
      <c r="DI33" s="81">
        <f t="shared" si="34"/>
        <v>0</v>
      </c>
      <c r="DJ33" s="81">
        <f t="shared" si="35"/>
        <v>-95.721999999999994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-72.394999999999996</v>
      </c>
      <c r="D34" s="82">
        <v>0</v>
      </c>
      <c r="E34" s="82">
        <v>0</v>
      </c>
      <c r="F34" s="82">
        <v>-98.605000000000004</v>
      </c>
      <c r="G34" s="82">
        <v>-171</v>
      </c>
      <c r="H34" s="76"/>
      <c r="I34" s="31">
        <v>32</v>
      </c>
      <c r="J34" s="82">
        <v>72.394999999999996</v>
      </c>
      <c r="K34" s="82">
        <v>0</v>
      </c>
      <c r="L34" s="82">
        <v>0</v>
      </c>
      <c r="M34" s="82">
        <v>0</v>
      </c>
      <c r="N34" s="82">
        <v>72.394999999999996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98.605000000000004</v>
      </c>
      <c r="AF34" s="82">
        <v>0</v>
      </c>
      <c r="AG34" s="82">
        <v>0</v>
      </c>
      <c r="AH34" s="82">
        <v>0</v>
      </c>
      <c r="AI34" s="82">
        <v>98.605000000000004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72.394999999999996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-72.394999999999996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98.605000000000004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-98.605000000000004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723.94999999999993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723.94999999999993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986.05000000000007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986.05000000000007</v>
      </c>
      <c r="DF34" s="81">
        <f t="shared" si="31"/>
        <v>171</v>
      </c>
      <c r="DG34" s="81">
        <f t="shared" si="32"/>
        <v>-72.394999999999996</v>
      </c>
      <c r="DH34" s="81">
        <f t="shared" si="33"/>
        <v>0</v>
      </c>
      <c r="DI34" s="81">
        <f t="shared" si="34"/>
        <v>0</v>
      </c>
      <c r="DJ34" s="81">
        <f t="shared" si="35"/>
        <v>-98.605000000000004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-121</v>
      </c>
      <c r="D35" s="82">
        <v>0</v>
      </c>
      <c r="E35" s="82">
        <v>0</v>
      </c>
      <c r="F35" s="82">
        <v>0</v>
      </c>
      <c r="G35" s="82">
        <v>-121</v>
      </c>
      <c r="H35" s="76"/>
      <c r="I35" s="31">
        <v>33</v>
      </c>
      <c r="J35" s="82">
        <v>121</v>
      </c>
      <c r="K35" s="82">
        <v>0</v>
      </c>
      <c r="L35" s="82">
        <v>0</v>
      </c>
      <c r="M35" s="82">
        <v>0</v>
      </c>
      <c r="N35" s="82">
        <v>121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121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-121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1210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1210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121</v>
      </c>
      <c r="DG35" s="81">
        <f t="shared" si="32"/>
        <v>-121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-140</v>
      </c>
      <c r="D36" s="82">
        <v>0</v>
      </c>
      <c r="E36" s="82">
        <v>0</v>
      </c>
      <c r="F36" s="82">
        <v>0</v>
      </c>
      <c r="G36" s="82">
        <v>-140</v>
      </c>
      <c r="H36" s="76"/>
      <c r="I36" s="31">
        <v>34</v>
      </c>
      <c r="J36" s="82">
        <v>140</v>
      </c>
      <c r="K36" s="82">
        <v>0</v>
      </c>
      <c r="L36" s="82">
        <v>0</v>
      </c>
      <c r="M36" s="82">
        <v>0</v>
      </c>
      <c r="N36" s="82">
        <v>140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140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-140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1400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1400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140</v>
      </c>
      <c r="DG36" s="81">
        <f t="shared" si="32"/>
        <v>-140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-111</v>
      </c>
      <c r="D37" s="82">
        <v>0</v>
      </c>
      <c r="E37" s="82">
        <v>0</v>
      </c>
      <c r="F37" s="82">
        <v>0</v>
      </c>
      <c r="G37" s="82">
        <v>-111</v>
      </c>
      <c r="H37" s="76"/>
      <c r="I37" s="31">
        <v>35</v>
      </c>
      <c r="J37" s="82">
        <v>111</v>
      </c>
      <c r="K37" s="82">
        <v>0</v>
      </c>
      <c r="L37" s="82">
        <v>0</v>
      </c>
      <c r="M37" s="82">
        <v>0</v>
      </c>
      <c r="N37" s="82">
        <v>111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111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-111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1110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1110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111</v>
      </c>
      <c r="DG37" s="81">
        <f t="shared" si="32"/>
        <v>-111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-69</v>
      </c>
      <c r="D38" s="82">
        <v>0</v>
      </c>
      <c r="E38" s="82">
        <v>0</v>
      </c>
      <c r="F38" s="82">
        <v>0</v>
      </c>
      <c r="G38" s="82">
        <v>-69</v>
      </c>
      <c r="H38" s="76"/>
      <c r="I38" s="31">
        <v>36</v>
      </c>
      <c r="J38" s="82">
        <v>69</v>
      </c>
      <c r="K38" s="82">
        <v>0</v>
      </c>
      <c r="L38" s="82">
        <v>0</v>
      </c>
      <c r="M38" s="82">
        <v>0</v>
      </c>
      <c r="N38" s="82">
        <v>69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69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-69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690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690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69</v>
      </c>
      <c r="DG38" s="81">
        <f t="shared" si="32"/>
        <v>-69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-44</v>
      </c>
      <c r="D39" s="82">
        <v>0</v>
      </c>
      <c r="E39" s="82">
        <v>0</v>
      </c>
      <c r="F39" s="82">
        <v>0</v>
      </c>
      <c r="G39" s="82">
        <v>-44</v>
      </c>
      <c r="H39" s="76"/>
      <c r="I39" s="31">
        <v>37</v>
      </c>
      <c r="J39" s="82">
        <v>44</v>
      </c>
      <c r="K39" s="82">
        <v>0</v>
      </c>
      <c r="L39" s="82">
        <v>0</v>
      </c>
      <c r="M39" s="82">
        <v>0</v>
      </c>
      <c r="N39" s="82">
        <v>44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44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-44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440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440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44</v>
      </c>
      <c r="DG39" s="81">
        <f t="shared" si="32"/>
        <v>-44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-26</v>
      </c>
      <c r="D40" s="82">
        <v>0</v>
      </c>
      <c r="E40" s="82">
        <v>0</v>
      </c>
      <c r="F40" s="82">
        <v>0</v>
      </c>
      <c r="G40" s="82">
        <v>-26</v>
      </c>
      <c r="H40" s="76"/>
      <c r="I40" s="31">
        <v>38</v>
      </c>
      <c r="J40" s="82">
        <v>26</v>
      </c>
      <c r="K40" s="82">
        <v>0</v>
      </c>
      <c r="L40" s="82">
        <v>0</v>
      </c>
      <c r="M40" s="82">
        <v>0</v>
      </c>
      <c r="N40" s="82">
        <v>26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26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-26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260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260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26</v>
      </c>
      <c r="DG40" s="81">
        <f t="shared" si="32"/>
        <v>-26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-11</v>
      </c>
      <c r="D41" s="82">
        <v>0</v>
      </c>
      <c r="E41" s="82">
        <v>0</v>
      </c>
      <c r="F41" s="82">
        <v>0</v>
      </c>
      <c r="G41" s="82">
        <v>-11</v>
      </c>
      <c r="H41" s="76"/>
      <c r="I41" s="31">
        <v>39</v>
      </c>
      <c r="J41" s="82">
        <v>11</v>
      </c>
      <c r="K41" s="82">
        <v>0</v>
      </c>
      <c r="L41" s="82">
        <v>0</v>
      </c>
      <c r="M41" s="82">
        <v>0</v>
      </c>
      <c r="N41" s="82">
        <v>11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11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-11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110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110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11</v>
      </c>
      <c r="DG41" s="81">
        <f t="shared" si="32"/>
        <v>-11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-19</v>
      </c>
      <c r="D73" s="82">
        <v>0</v>
      </c>
      <c r="E73" s="82">
        <v>0</v>
      </c>
      <c r="F73" s="82">
        <v>0</v>
      </c>
      <c r="G73" s="82">
        <v>-19</v>
      </c>
      <c r="H73" s="76"/>
      <c r="I73" s="31">
        <v>71</v>
      </c>
      <c r="J73" s="82">
        <v>19</v>
      </c>
      <c r="K73" s="82">
        <v>0</v>
      </c>
      <c r="L73" s="82">
        <v>0</v>
      </c>
      <c r="M73" s="82">
        <v>0</v>
      </c>
      <c r="N73" s="82">
        <v>19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19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-19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190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190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19</v>
      </c>
      <c r="DG73" s="81">
        <f t="shared" si="60"/>
        <v>-19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-5</v>
      </c>
      <c r="D74" s="82">
        <v>0</v>
      </c>
      <c r="E74" s="82">
        <v>0</v>
      </c>
      <c r="F74" s="82">
        <v>0</v>
      </c>
      <c r="G74" s="82">
        <v>-5</v>
      </c>
      <c r="H74" s="76"/>
      <c r="I74" s="31">
        <v>72</v>
      </c>
      <c r="J74" s="82">
        <v>5</v>
      </c>
      <c r="K74" s="82">
        <v>0</v>
      </c>
      <c r="L74" s="82">
        <v>0</v>
      </c>
      <c r="M74" s="82">
        <v>0</v>
      </c>
      <c r="N74" s="82">
        <v>5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5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-5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50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50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5</v>
      </c>
      <c r="DG74" s="81">
        <f t="shared" si="60"/>
        <v>-5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-43.606000000000002</v>
      </c>
      <c r="D75" s="82">
        <v>0</v>
      </c>
      <c r="E75" s="82">
        <v>0</v>
      </c>
      <c r="F75" s="82">
        <v>-59.393999999999998</v>
      </c>
      <c r="G75" s="82">
        <v>-103</v>
      </c>
      <c r="H75" s="76"/>
      <c r="I75" s="31">
        <v>73</v>
      </c>
      <c r="J75" s="82">
        <v>43.606000000000002</v>
      </c>
      <c r="K75" s="82">
        <v>0</v>
      </c>
      <c r="L75" s="82">
        <v>0</v>
      </c>
      <c r="M75" s="82">
        <v>0</v>
      </c>
      <c r="N75" s="82">
        <v>43.606000000000002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59.393999999999998</v>
      </c>
      <c r="AF75" s="82">
        <v>0</v>
      </c>
      <c r="AG75" s="82">
        <v>0</v>
      </c>
      <c r="AH75" s="82">
        <v>0</v>
      </c>
      <c r="AI75" s="82">
        <v>59.393999999999998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43.606000000000002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-43.606000000000002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59.393999999999998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-59.393999999999998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436.06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436.06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593.93999999999994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593.93999999999994</v>
      </c>
      <c r="DF75" s="81">
        <f t="shared" si="59"/>
        <v>103</v>
      </c>
      <c r="DG75" s="81">
        <f t="shared" si="60"/>
        <v>-43.606000000000002</v>
      </c>
      <c r="DH75" s="81">
        <f t="shared" si="61"/>
        <v>0</v>
      </c>
      <c r="DI75" s="81">
        <f t="shared" si="62"/>
        <v>0</v>
      </c>
      <c r="DJ75" s="81">
        <f t="shared" si="63"/>
        <v>-59.393999999999998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-64.350999999999999</v>
      </c>
      <c r="D76" s="82">
        <v>0</v>
      </c>
      <c r="E76" s="82">
        <v>0</v>
      </c>
      <c r="F76" s="82">
        <v>-87.649000000000001</v>
      </c>
      <c r="G76" s="82">
        <v>-152</v>
      </c>
      <c r="H76" s="76"/>
      <c r="I76" s="31">
        <v>74</v>
      </c>
      <c r="J76" s="82">
        <v>64.350999999999999</v>
      </c>
      <c r="K76" s="82">
        <v>0</v>
      </c>
      <c r="L76" s="82">
        <v>0</v>
      </c>
      <c r="M76" s="82">
        <v>0</v>
      </c>
      <c r="N76" s="82">
        <v>64.350999999999999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87.649000000000001</v>
      </c>
      <c r="AF76" s="82">
        <v>0</v>
      </c>
      <c r="AG76" s="82">
        <v>0</v>
      </c>
      <c r="AH76" s="82">
        <v>0</v>
      </c>
      <c r="AI76" s="82">
        <v>87.649000000000001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64.350999999999999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-64.350999999999999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87.649000000000001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-87.649000000000001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643.51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643.51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876.49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876.49</v>
      </c>
      <c r="DF76" s="81">
        <f t="shared" si="59"/>
        <v>152</v>
      </c>
      <c r="DG76" s="81">
        <f t="shared" si="60"/>
        <v>-64.350999999999999</v>
      </c>
      <c r="DH76" s="81">
        <f t="shared" si="61"/>
        <v>0</v>
      </c>
      <c r="DI76" s="81">
        <f t="shared" si="62"/>
        <v>0</v>
      </c>
      <c r="DJ76" s="81">
        <f t="shared" si="63"/>
        <v>-87.649000000000001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-78.322000000000003</v>
      </c>
      <c r="D77" s="82">
        <v>0</v>
      </c>
      <c r="E77" s="82">
        <v>0</v>
      </c>
      <c r="F77" s="82">
        <v>-106.678</v>
      </c>
      <c r="G77" s="82">
        <v>-185</v>
      </c>
      <c r="H77" s="76"/>
      <c r="I77" s="31">
        <v>75</v>
      </c>
      <c r="J77" s="82">
        <v>78.322000000000003</v>
      </c>
      <c r="K77" s="82">
        <v>0</v>
      </c>
      <c r="L77" s="82">
        <v>0</v>
      </c>
      <c r="M77" s="82">
        <v>0</v>
      </c>
      <c r="N77" s="82">
        <v>78.322000000000003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106.678</v>
      </c>
      <c r="AF77" s="82">
        <v>0</v>
      </c>
      <c r="AG77" s="82">
        <v>0</v>
      </c>
      <c r="AH77" s="82">
        <v>0</v>
      </c>
      <c r="AI77" s="82">
        <v>106.678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78.322000000000003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-78.322000000000003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106.678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-106.678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783.22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783.22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1066.78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1066.78</v>
      </c>
      <c r="DF77" s="81">
        <f t="shared" si="59"/>
        <v>185</v>
      </c>
      <c r="DG77" s="81">
        <f t="shared" si="60"/>
        <v>-78.322000000000003</v>
      </c>
      <c r="DH77" s="81">
        <f t="shared" si="61"/>
        <v>0</v>
      </c>
      <c r="DI77" s="81">
        <f t="shared" si="62"/>
        <v>0</v>
      </c>
      <c r="DJ77" s="81">
        <f t="shared" si="63"/>
        <v>-106.678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-87.212999999999994</v>
      </c>
      <c r="D78" s="82">
        <v>0</v>
      </c>
      <c r="E78" s="82">
        <v>0</v>
      </c>
      <c r="F78" s="82">
        <v>-118.78700000000001</v>
      </c>
      <c r="G78" s="82">
        <v>-206</v>
      </c>
      <c r="H78" s="76"/>
      <c r="I78" s="31">
        <v>76</v>
      </c>
      <c r="J78" s="82">
        <v>87.212999999999994</v>
      </c>
      <c r="K78" s="82">
        <v>0</v>
      </c>
      <c r="L78" s="82">
        <v>0</v>
      </c>
      <c r="M78" s="82">
        <v>0</v>
      </c>
      <c r="N78" s="82">
        <v>87.212999999999994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118.78700000000001</v>
      </c>
      <c r="AF78" s="82">
        <v>0</v>
      </c>
      <c r="AG78" s="82">
        <v>0</v>
      </c>
      <c r="AH78" s="82">
        <v>0</v>
      </c>
      <c r="AI78" s="82">
        <v>118.78700000000001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87.212999999999994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-87.212999999999994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118.78700000000001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-118.78700000000001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872.12999999999988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872.12999999999988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1187.8700000000001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1187.8700000000001</v>
      </c>
      <c r="DF78" s="81">
        <f t="shared" si="59"/>
        <v>206</v>
      </c>
      <c r="DG78" s="81">
        <f t="shared" si="60"/>
        <v>-87.212999999999994</v>
      </c>
      <c r="DH78" s="81">
        <f t="shared" si="61"/>
        <v>0</v>
      </c>
      <c r="DI78" s="81">
        <f t="shared" si="62"/>
        <v>0</v>
      </c>
      <c r="DJ78" s="81">
        <f t="shared" si="63"/>
        <v>-118.78700000000001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-88.906000000000006</v>
      </c>
      <c r="D79" s="82">
        <v>0</v>
      </c>
      <c r="E79" s="82">
        <v>0</v>
      </c>
      <c r="F79" s="82">
        <v>-121.09399999999999</v>
      </c>
      <c r="G79" s="82">
        <v>-210</v>
      </c>
      <c r="H79" s="76"/>
      <c r="I79" s="31">
        <v>77</v>
      </c>
      <c r="J79" s="82">
        <v>88.906000000000006</v>
      </c>
      <c r="K79" s="82">
        <v>0</v>
      </c>
      <c r="L79" s="82">
        <v>0</v>
      </c>
      <c r="M79" s="82">
        <v>0</v>
      </c>
      <c r="N79" s="82">
        <v>88.906000000000006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121.09399999999999</v>
      </c>
      <c r="AF79" s="82">
        <v>0</v>
      </c>
      <c r="AG79" s="82">
        <v>0</v>
      </c>
      <c r="AH79" s="82">
        <v>0</v>
      </c>
      <c r="AI79" s="82">
        <v>121.09399999999999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88.906000000000006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-88.906000000000006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121.09399999999999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-121.09399999999999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889.06000000000006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889.06000000000006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1210.94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1210.94</v>
      </c>
      <c r="DF79" s="81">
        <f t="shared" si="59"/>
        <v>210</v>
      </c>
      <c r="DG79" s="81">
        <f t="shared" si="60"/>
        <v>-88.906000000000006</v>
      </c>
      <c r="DH79" s="81">
        <f t="shared" si="61"/>
        <v>0</v>
      </c>
      <c r="DI79" s="81">
        <f t="shared" si="62"/>
        <v>0</v>
      </c>
      <c r="DJ79" s="81">
        <f t="shared" si="63"/>
        <v>-121.09399999999999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-109.22799999999999</v>
      </c>
      <c r="D80" s="82">
        <v>0</v>
      </c>
      <c r="E80" s="82">
        <v>0</v>
      </c>
      <c r="F80" s="82">
        <v>-148.77199999999999</v>
      </c>
      <c r="G80" s="82">
        <v>-258</v>
      </c>
      <c r="H80" s="76"/>
      <c r="I80" s="31">
        <v>78</v>
      </c>
      <c r="J80" s="82">
        <v>109.22799999999999</v>
      </c>
      <c r="K80" s="82">
        <v>0</v>
      </c>
      <c r="L80" s="82">
        <v>0</v>
      </c>
      <c r="M80" s="82">
        <v>0</v>
      </c>
      <c r="N80" s="82">
        <v>109.22799999999999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148.77199999999999</v>
      </c>
      <c r="AF80" s="82">
        <v>0</v>
      </c>
      <c r="AG80" s="82">
        <v>0</v>
      </c>
      <c r="AH80" s="82">
        <v>0</v>
      </c>
      <c r="AI80" s="82">
        <v>148.77199999999999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109.22799999999999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-109.22799999999999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148.77199999999999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-148.77199999999999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1092.28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1092.28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1487.7199999999998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1487.7199999999998</v>
      </c>
      <c r="DF80" s="81">
        <f t="shared" si="59"/>
        <v>258</v>
      </c>
      <c r="DG80" s="81">
        <f t="shared" si="60"/>
        <v>-109.22799999999999</v>
      </c>
      <c r="DH80" s="81">
        <f t="shared" si="61"/>
        <v>0</v>
      </c>
      <c r="DI80" s="81">
        <f t="shared" si="62"/>
        <v>0</v>
      </c>
      <c r="DJ80" s="81">
        <f t="shared" si="63"/>
        <v>-148.77199999999999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-113.461</v>
      </c>
      <c r="D81" s="82">
        <v>0</v>
      </c>
      <c r="E81" s="82">
        <v>0</v>
      </c>
      <c r="F81" s="82">
        <v>-154.53899999999999</v>
      </c>
      <c r="G81" s="82">
        <v>-268</v>
      </c>
      <c r="H81" s="76"/>
      <c r="I81" s="31">
        <v>79</v>
      </c>
      <c r="J81" s="82">
        <v>113.461</v>
      </c>
      <c r="K81" s="82">
        <v>0</v>
      </c>
      <c r="L81" s="82">
        <v>0</v>
      </c>
      <c r="M81" s="82">
        <v>0</v>
      </c>
      <c r="N81" s="82">
        <v>113.461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154.53899999999999</v>
      </c>
      <c r="AF81" s="82">
        <v>0</v>
      </c>
      <c r="AG81" s="82">
        <v>0</v>
      </c>
      <c r="AH81" s="82">
        <v>0</v>
      </c>
      <c r="AI81" s="82">
        <v>154.53899999999999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113.461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-113.461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154.53899999999999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-154.53899999999999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1134.6099999999999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1134.6099999999999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1545.3899999999999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1545.3899999999999</v>
      </c>
      <c r="DF81" s="81">
        <f t="shared" si="59"/>
        <v>268</v>
      </c>
      <c r="DG81" s="81">
        <f t="shared" si="60"/>
        <v>-113.461</v>
      </c>
      <c r="DH81" s="81">
        <f t="shared" si="61"/>
        <v>0</v>
      </c>
      <c r="DI81" s="81">
        <f t="shared" si="62"/>
        <v>0</v>
      </c>
      <c r="DJ81" s="81">
        <f t="shared" si="63"/>
        <v>-154.53899999999999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-94</v>
      </c>
      <c r="D82" s="82">
        <v>0</v>
      </c>
      <c r="E82" s="82">
        <v>0</v>
      </c>
      <c r="F82" s="82">
        <v>-147.285</v>
      </c>
      <c r="G82" s="82">
        <v>-241.285</v>
      </c>
      <c r="H82" s="76"/>
      <c r="I82" s="31">
        <v>80</v>
      </c>
      <c r="J82" s="82">
        <v>94</v>
      </c>
      <c r="K82" s="82">
        <v>0</v>
      </c>
      <c r="L82" s="82">
        <v>0</v>
      </c>
      <c r="M82" s="82">
        <v>0</v>
      </c>
      <c r="N82" s="82">
        <v>94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147.285</v>
      </c>
      <c r="AF82" s="82">
        <v>0</v>
      </c>
      <c r="AG82" s="82">
        <v>0</v>
      </c>
      <c r="AH82" s="82">
        <v>0</v>
      </c>
      <c r="AI82" s="82">
        <v>147.285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94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-94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147.285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-147.285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940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940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1472.85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1472.85</v>
      </c>
      <c r="DF82" s="81">
        <f t="shared" si="59"/>
        <v>241.285</v>
      </c>
      <c r="DG82" s="81">
        <f t="shared" si="60"/>
        <v>-94</v>
      </c>
      <c r="DH82" s="81">
        <f t="shared" si="61"/>
        <v>0</v>
      </c>
      <c r="DI82" s="81">
        <f t="shared" si="62"/>
        <v>0</v>
      </c>
      <c r="DJ82" s="81">
        <f t="shared" si="63"/>
        <v>-147.285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-109</v>
      </c>
      <c r="D83" s="82">
        <v>0</v>
      </c>
      <c r="E83" s="82">
        <v>0</v>
      </c>
      <c r="F83" s="82">
        <v>-72.153999999999996</v>
      </c>
      <c r="G83" s="82">
        <v>-181.154</v>
      </c>
      <c r="H83" s="76"/>
      <c r="I83" s="31">
        <v>81</v>
      </c>
      <c r="J83" s="82">
        <v>109</v>
      </c>
      <c r="K83" s="82">
        <v>0</v>
      </c>
      <c r="L83" s="82">
        <v>0</v>
      </c>
      <c r="M83" s="82">
        <v>0</v>
      </c>
      <c r="N83" s="82">
        <v>109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72.153999999999996</v>
      </c>
      <c r="AF83" s="82">
        <v>0</v>
      </c>
      <c r="AG83" s="82">
        <v>0</v>
      </c>
      <c r="AH83" s="82">
        <v>0</v>
      </c>
      <c r="AI83" s="82">
        <v>72.153999999999996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109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-109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72.153999999999996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-72.153999999999996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1090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1090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721.54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721.54</v>
      </c>
      <c r="DF83" s="81">
        <f t="shared" si="59"/>
        <v>181.154</v>
      </c>
      <c r="DG83" s="81">
        <f t="shared" si="60"/>
        <v>-109</v>
      </c>
      <c r="DH83" s="81">
        <f t="shared" si="61"/>
        <v>0</v>
      </c>
      <c r="DI83" s="81">
        <f t="shared" si="62"/>
        <v>0</v>
      </c>
      <c r="DJ83" s="81">
        <f t="shared" si="63"/>
        <v>-72.153999999999996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-124</v>
      </c>
      <c r="D84" s="82">
        <v>0</v>
      </c>
      <c r="E84" s="82">
        <v>0</v>
      </c>
      <c r="F84" s="82">
        <v>0</v>
      </c>
      <c r="G84" s="82">
        <v>-124</v>
      </c>
      <c r="H84" s="76"/>
      <c r="I84" s="31">
        <v>82</v>
      </c>
      <c r="J84" s="82">
        <v>124</v>
      </c>
      <c r="K84" s="82">
        <v>0</v>
      </c>
      <c r="L84" s="82">
        <v>0</v>
      </c>
      <c r="M84" s="82">
        <v>0</v>
      </c>
      <c r="N84" s="82">
        <v>124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124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-124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1240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1240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124</v>
      </c>
      <c r="DG84" s="81">
        <f t="shared" si="60"/>
        <v>-124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-111</v>
      </c>
      <c r="D85" s="82">
        <v>0</v>
      </c>
      <c r="E85" s="82">
        <v>0</v>
      </c>
      <c r="F85" s="82">
        <v>0</v>
      </c>
      <c r="G85" s="82">
        <v>-111</v>
      </c>
      <c r="H85" s="76"/>
      <c r="I85" s="31">
        <v>83</v>
      </c>
      <c r="J85" s="82">
        <v>111</v>
      </c>
      <c r="K85" s="82">
        <v>0</v>
      </c>
      <c r="L85" s="82">
        <v>0</v>
      </c>
      <c r="M85" s="82">
        <v>0</v>
      </c>
      <c r="N85" s="82">
        <v>111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111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-111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1110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1110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111</v>
      </c>
      <c r="DG85" s="81">
        <f t="shared" si="60"/>
        <v>-111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-154</v>
      </c>
      <c r="D86" s="82">
        <v>0</v>
      </c>
      <c r="E86" s="82">
        <v>0</v>
      </c>
      <c r="F86" s="82">
        <v>0</v>
      </c>
      <c r="G86" s="82">
        <v>-154</v>
      </c>
      <c r="H86" s="76"/>
      <c r="I86" s="31">
        <v>84</v>
      </c>
      <c r="J86" s="82">
        <v>154</v>
      </c>
      <c r="K86" s="82">
        <v>0</v>
      </c>
      <c r="L86" s="82">
        <v>0</v>
      </c>
      <c r="M86" s="82">
        <v>0</v>
      </c>
      <c r="N86" s="82">
        <v>154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154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-154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1540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1540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154</v>
      </c>
      <c r="DG86" s="81">
        <f t="shared" si="60"/>
        <v>-154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-131</v>
      </c>
      <c r="D87" s="82">
        <v>0</v>
      </c>
      <c r="E87" s="82">
        <v>0</v>
      </c>
      <c r="F87" s="82">
        <v>0</v>
      </c>
      <c r="G87" s="82">
        <v>-131</v>
      </c>
      <c r="H87" s="76"/>
      <c r="I87" s="31">
        <v>85</v>
      </c>
      <c r="J87" s="82">
        <v>131</v>
      </c>
      <c r="K87" s="82">
        <v>0</v>
      </c>
      <c r="L87" s="82">
        <v>0</v>
      </c>
      <c r="M87" s="82">
        <v>0</v>
      </c>
      <c r="N87" s="82">
        <v>131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131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-131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1310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1310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131</v>
      </c>
      <c r="DG87" s="81">
        <f t="shared" si="60"/>
        <v>-131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-174</v>
      </c>
      <c r="D88" s="82">
        <v>0</v>
      </c>
      <c r="E88" s="82">
        <v>0</v>
      </c>
      <c r="F88" s="82">
        <v>0</v>
      </c>
      <c r="G88" s="82">
        <v>-174</v>
      </c>
      <c r="H88" s="76"/>
      <c r="I88" s="31">
        <v>86</v>
      </c>
      <c r="J88" s="82">
        <v>174</v>
      </c>
      <c r="K88" s="82">
        <v>0</v>
      </c>
      <c r="L88" s="82">
        <v>0</v>
      </c>
      <c r="M88" s="82">
        <v>0</v>
      </c>
      <c r="N88" s="82">
        <v>174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174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-174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1740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1740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174</v>
      </c>
      <c r="DG88" s="81">
        <f t="shared" si="60"/>
        <v>-174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-163</v>
      </c>
      <c r="D89" s="82">
        <v>0</v>
      </c>
      <c r="E89" s="82">
        <v>0</v>
      </c>
      <c r="F89" s="82">
        <v>0</v>
      </c>
      <c r="G89" s="82">
        <v>-163</v>
      </c>
      <c r="H89" s="76"/>
      <c r="I89" s="31">
        <v>87</v>
      </c>
      <c r="J89" s="82">
        <v>163</v>
      </c>
      <c r="K89" s="82">
        <v>0</v>
      </c>
      <c r="L89" s="82">
        <v>0</v>
      </c>
      <c r="M89" s="82">
        <v>0</v>
      </c>
      <c r="N89" s="82">
        <v>163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163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-163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1630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1630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163</v>
      </c>
      <c r="DG89" s="81">
        <f t="shared" si="60"/>
        <v>-163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-138</v>
      </c>
      <c r="D90" s="82">
        <v>0</v>
      </c>
      <c r="E90" s="82">
        <v>0</v>
      </c>
      <c r="F90" s="82">
        <v>0</v>
      </c>
      <c r="G90" s="82">
        <v>-138</v>
      </c>
      <c r="H90" s="76"/>
      <c r="I90" s="31">
        <v>88</v>
      </c>
      <c r="J90" s="82">
        <v>138</v>
      </c>
      <c r="K90" s="82">
        <v>0</v>
      </c>
      <c r="L90" s="82">
        <v>0</v>
      </c>
      <c r="M90" s="82">
        <v>0</v>
      </c>
      <c r="N90" s="82">
        <v>138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138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-138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1380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1380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138</v>
      </c>
      <c r="DG90" s="81">
        <f t="shared" si="60"/>
        <v>-138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-177</v>
      </c>
      <c r="D91" s="82">
        <v>0</v>
      </c>
      <c r="E91" s="82">
        <v>0</v>
      </c>
      <c r="F91" s="82">
        <v>0</v>
      </c>
      <c r="G91" s="82">
        <v>-177</v>
      </c>
      <c r="H91" s="76"/>
      <c r="I91" s="31">
        <v>89</v>
      </c>
      <c r="J91" s="82">
        <v>177</v>
      </c>
      <c r="K91" s="82">
        <v>0</v>
      </c>
      <c r="L91" s="82">
        <v>0</v>
      </c>
      <c r="M91" s="82">
        <v>0</v>
      </c>
      <c r="N91" s="82">
        <v>177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177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-177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1770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1770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177</v>
      </c>
      <c r="DG91" s="81">
        <f t="shared" si="60"/>
        <v>-177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-146</v>
      </c>
      <c r="D92" s="82">
        <v>0</v>
      </c>
      <c r="E92" s="82">
        <v>0</v>
      </c>
      <c r="F92" s="82">
        <v>0</v>
      </c>
      <c r="G92" s="82">
        <v>-146</v>
      </c>
      <c r="H92" s="76"/>
      <c r="I92" s="31">
        <v>90</v>
      </c>
      <c r="J92" s="82">
        <v>146</v>
      </c>
      <c r="K92" s="82">
        <v>0</v>
      </c>
      <c r="L92" s="82">
        <v>0</v>
      </c>
      <c r="M92" s="82">
        <v>0</v>
      </c>
      <c r="N92" s="82">
        <v>146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146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-146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1460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1460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146</v>
      </c>
      <c r="DG92" s="81">
        <f t="shared" si="60"/>
        <v>-146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-114</v>
      </c>
      <c r="D93" s="82">
        <v>0</v>
      </c>
      <c r="E93" s="82">
        <v>0</v>
      </c>
      <c r="F93" s="82">
        <v>0</v>
      </c>
      <c r="G93" s="82">
        <v>-114</v>
      </c>
      <c r="H93" s="76"/>
      <c r="I93" s="31">
        <v>91</v>
      </c>
      <c r="J93" s="82">
        <v>114</v>
      </c>
      <c r="K93" s="82">
        <v>0</v>
      </c>
      <c r="L93" s="82">
        <v>0</v>
      </c>
      <c r="M93" s="82">
        <v>0</v>
      </c>
      <c r="N93" s="82">
        <v>114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114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-114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1140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1140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114</v>
      </c>
      <c r="DG93" s="81">
        <f t="shared" si="60"/>
        <v>-114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-85</v>
      </c>
      <c r="D94" s="82">
        <v>0</v>
      </c>
      <c r="E94" s="82">
        <v>0</v>
      </c>
      <c r="F94" s="82">
        <v>0</v>
      </c>
      <c r="G94" s="82">
        <v>-85</v>
      </c>
      <c r="H94" s="76"/>
      <c r="I94" s="31">
        <v>92</v>
      </c>
      <c r="J94" s="82">
        <v>85</v>
      </c>
      <c r="K94" s="82">
        <v>0</v>
      </c>
      <c r="L94" s="82">
        <v>0</v>
      </c>
      <c r="M94" s="82">
        <v>0</v>
      </c>
      <c r="N94" s="82">
        <v>85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85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-85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850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850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85</v>
      </c>
      <c r="DG94" s="81">
        <f t="shared" si="60"/>
        <v>-85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0.79458649999999997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-0.79458649999999997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0.36552325000000002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-0.36552325000000002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0.79458649999999997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0.79458649999999997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0.36552324999999991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0.36552324999999991</v>
      </c>
      <c r="DE99" s="86"/>
      <c r="DF99" s="81">
        <f t="shared" si="59"/>
        <v>1.1601097499999999</v>
      </c>
      <c r="DG99" s="81">
        <f t="shared" si="60"/>
        <v>-0.79458649999999997</v>
      </c>
      <c r="DH99" s="81">
        <f t="shared" si="61"/>
        <v>0</v>
      </c>
      <c r="DI99" s="81">
        <f t="shared" si="62"/>
        <v>0</v>
      </c>
      <c r="DJ99" s="81">
        <f t="shared" si="63"/>
        <v>-0.36552325000000002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8" t="s">
        <v>475</v>
      </c>
      <c r="C1" s="173">
        <f ca="1">INDIRECT("Allocation!B" &amp; $V$6)</f>
        <v>74.599999999999994</v>
      </c>
      <c r="D1" s="173">
        <f ca="1">INDIRECT("Allocation!C" &amp; $V$6)</f>
        <v>24.030000000000005</v>
      </c>
      <c r="E1" s="173">
        <f ca="1">INDIRECT("Allocation!D" &amp; $V$6)</f>
        <v>1.37</v>
      </c>
      <c r="F1" s="173">
        <f ca="1">INDIRECT("Allocation!E" &amp; $V$6)</f>
        <v>0</v>
      </c>
      <c r="G1" s="168" t="s">
        <v>480</v>
      </c>
      <c r="H1" s="168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679.49316799999997</v>
      </c>
      <c r="C3" s="175">
        <f ca="1">$B3*C$1/100</f>
        <v>506.90190332799995</v>
      </c>
      <c r="D3" s="176">
        <f t="shared" ref="D3:F18" ca="1" si="0">$B3*D$1/100</f>
        <v>163.28220827040002</v>
      </c>
      <c r="E3" s="176">
        <f t="shared" ca="1" si="0"/>
        <v>9.3090564016000013</v>
      </c>
      <c r="F3" s="177">
        <f t="shared" ca="1" si="0"/>
        <v>0</v>
      </c>
      <c r="G3" s="174">
        <f t="shared" ref="G3:G66" ca="1" si="1">INDIRECT("ISGS_exbus!" &amp; $V$3 &amp; X3)</f>
        <v>379.834676</v>
      </c>
      <c r="H3" s="174">
        <f t="shared" ref="H3:H66" ca="1" si="2">INDIRECT("ISGS_Delhi_pp!" &amp; $V$3 &amp; X3)</f>
        <v>366.73038000000003</v>
      </c>
      <c r="I3" s="178">
        <f ca="1">INDIRECT("BRPL_EOD!" &amp; $V$3 &amp; X3)</f>
        <v>265.98</v>
      </c>
      <c r="J3" s="176">
        <f ca="1">INDIRECT("BYPL_EOD!" &amp; $V$3 &amp; X3)</f>
        <v>96.72</v>
      </c>
      <c r="K3" s="176">
        <f ca="1">INDIRECT("TPDDL_EOD!" &amp; $V$3 &amp; X3)</f>
        <v>4.03</v>
      </c>
      <c r="L3" s="176">
        <f ca="1">INDIRECT("NDMC_EOD!" &amp; $V$3 &amp; X3)</f>
        <v>0</v>
      </c>
      <c r="M3" s="177">
        <f ca="1">SUM(I3:L3)</f>
        <v>366.73</v>
      </c>
      <c r="N3" s="175">
        <f ca="1">INDIRECT("BRPL_ISGS_exbus!" &amp; $V$3 &amp; X3)</f>
        <v>265.98027560439562</v>
      </c>
      <c r="O3" s="176">
        <f ca="1">INDIRECT("BYPL_ISGS_exbus!" &amp; $V$3 &amp; X3)</f>
        <v>96.720100219780221</v>
      </c>
      <c r="P3" s="176">
        <f ca="1">INDIRECT("TPDDL_ISGS_exbus!" &amp; $V$3 &amp; X3)</f>
        <v>4.0300041758241765</v>
      </c>
      <c r="Q3" s="176">
        <f ca="1">INDIRECT("NDMC_ISGS_exbus!" &amp; $V$3 &amp; X3)</f>
        <v>0</v>
      </c>
      <c r="R3" s="177">
        <f ca="1">SUM(N3:Q3)</f>
        <v>366.73037999999997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679.49316799999997</v>
      </c>
      <c r="C4" s="179">
        <f t="shared" ref="C4:F35" ca="1" si="4">$B4*C$1/100</f>
        <v>506.90190332799995</v>
      </c>
      <c r="D4" s="180">
        <f t="shared" ca="1" si="0"/>
        <v>163.28220827040002</v>
      </c>
      <c r="E4" s="180">
        <f t="shared" ca="1" si="0"/>
        <v>9.3090564016000013</v>
      </c>
      <c r="F4" s="181">
        <f t="shared" ca="1" si="0"/>
        <v>0</v>
      </c>
      <c r="G4" s="182">
        <f t="shared" ca="1" si="1"/>
        <v>405</v>
      </c>
      <c r="H4" s="182">
        <f t="shared" ca="1" si="2"/>
        <v>391.02749999999997</v>
      </c>
      <c r="I4" s="183">
        <f t="shared" ref="I4:I67" ca="1" si="5">INDIRECT("BRPL_EOD!" &amp; $V$3 &amp; X4)</f>
        <v>299.31</v>
      </c>
      <c r="J4" s="180">
        <f t="shared" ref="J4:J67" ca="1" si="6">INDIRECT("BYPL_EOD!" &amp; $V$3 &amp; X4)</f>
        <v>86.9</v>
      </c>
      <c r="K4" s="180">
        <f t="shared" ref="K4:K67" ca="1" si="7">INDIRECT("TPDDL_EOD!" &amp; $V$3 &amp; X4)</f>
        <v>4.83</v>
      </c>
      <c r="L4" s="180">
        <f t="shared" ref="L4:L67" ca="1" si="8">INDIRECT("NDMC_EOD!" &amp; $V$3 &amp; X4)</f>
        <v>0</v>
      </c>
      <c r="M4" s="181">
        <f t="shared" ref="M4:M67" ca="1" si="9">SUM(I4:L4)</f>
        <v>391.04</v>
      </c>
      <c r="N4" s="179">
        <f t="shared" ref="N4:N67" ca="1" si="10">INDIRECT("BRPL_ISGS_exbus!" &amp; $V$3 &amp; X4)</f>
        <v>299.30043224478311</v>
      </c>
      <c r="O4" s="180">
        <f t="shared" ref="O4:O67" ca="1" si="11">INDIRECT("BYPL_ISGS_exbus!" &amp; $V$3 &amp; X4)</f>
        <v>86.897222151186568</v>
      </c>
      <c r="P4" s="180">
        <f t="shared" ref="P4:P67" ca="1" si="12">INDIRECT("TPDDL_ISGS_exbus!" &amp; $V$3 &amp; X4)</f>
        <v>4.829845604030278</v>
      </c>
      <c r="Q4" s="180">
        <f t="shared" ref="Q4:Q67" ca="1" si="13">INDIRECT("NDMC_ISGS_exbus!" &amp; $V$3 &amp; X4)</f>
        <v>0</v>
      </c>
      <c r="R4" s="181">
        <f t="shared" ref="R4:R67" ca="1" si="14">SUM(N4:Q4)</f>
        <v>391.02749999999992</v>
      </c>
      <c r="W4" s="46"/>
      <c r="X4" s="46">
        <v>4</v>
      </c>
    </row>
    <row r="5" spans="1:24">
      <c r="A5" s="61" t="s">
        <v>47</v>
      </c>
      <c r="B5" s="174">
        <f t="shared" ca="1" si="3"/>
        <v>679.49316799999997</v>
      </c>
      <c r="C5" s="179">
        <f t="shared" ca="1" si="4"/>
        <v>506.90190332799995</v>
      </c>
      <c r="D5" s="180">
        <f t="shared" ca="1" si="0"/>
        <v>163.28220827040002</v>
      </c>
      <c r="E5" s="180">
        <f t="shared" ca="1" si="0"/>
        <v>9.3090564016000013</v>
      </c>
      <c r="F5" s="181">
        <f t="shared" ca="1" si="0"/>
        <v>0</v>
      </c>
      <c r="G5" s="182">
        <f t="shared" ca="1" si="1"/>
        <v>395</v>
      </c>
      <c r="H5" s="182">
        <f t="shared" ca="1" si="2"/>
        <v>381.3725</v>
      </c>
      <c r="I5" s="183">
        <f t="shared" ca="1" si="5"/>
        <v>289.64999999999998</v>
      </c>
      <c r="J5" s="180">
        <f t="shared" ca="1" si="6"/>
        <v>86.89</v>
      </c>
      <c r="K5" s="180">
        <f t="shared" ca="1" si="7"/>
        <v>4.83</v>
      </c>
      <c r="L5" s="180">
        <f t="shared" ca="1" si="8"/>
        <v>0</v>
      </c>
      <c r="M5" s="181">
        <f t="shared" ca="1" si="9"/>
        <v>381.36999999999995</v>
      </c>
      <c r="N5" s="179">
        <f t="shared" ca="1" si="10"/>
        <v>289.65189874662406</v>
      </c>
      <c r="O5" s="180">
        <f t="shared" ca="1" si="11"/>
        <v>86.890569591210649</v>
      </c>
      <c r="P5" s="180">
        <f t="shared" ca="1" si="12"/>
        <v>4.8300316621653518</v>
      </c>
      <c r="Q5" s="180">
        <f t="shared" ca="1" si="13"/>
        <v>0</v>
      </c>
      <c r="R5" s="181">
        <f t="shared" ca="1" si="14"/>
        <v>381.37250000000006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679.49316799999997</v>
      </c>
      <c r="C6" s="179">
        <f t="shared" ca="1" si="4"/>
        <v>506.90190332799995</v>
      </c>
      <c r="D6" s="180">
        <f t="shared" ca="1" si="0"/>
        <v>163.28220827040002</v>
      </c>
      <c r="E6" s="180">
        <f t="shared" ca="1" si="0"/>
        <v>9.3090564016000013</v>
      </c>
      <c r="F6" s="181">
        <f t="shared" ca="1" si="0"/>
        <v>0</v>
      </c>
      <c r="G6" s="182">
        <f t="shared" ca="1" si="1"/>
        <v>375</v>
      </c>
      <c r="H6" s="182">
        <f t="shared" ca="1" si="2"/>
        <v>362.0625</v>
      </c>
      <c r="I6" s="183">
        <f t="shared" ca="1" si="5"/>
        <v>270.33999999999997</v>
      </c>
      <c r="J6" s="180">
        <f t="shared" ca="1" si="6"/>
        <v>86.89</v>
      </c>
      <c r="K6" s="180">
        <f t="shared" ca="1" si="7"/>
        <v>4.83</v>
      </c>
      <c r="L6" s="180">
        <f t="shared" ca="1" si="8"/>
        <v>0</v>
      </c>
      <c r="M6" s="181">
        <f t="shared" ca="1" si="9"/>
        <v>362.05999999999995</v>
      </c>
      <c r="N6" s="179">
        <f t="shared" ca="1" si="10"/>
        <v>270.34186667955589</v>
      </c>
      <c r="O6" s="180">
        <f t="shared" ca="1" si="11"/>
        <v>86.890599969618307</v>
      </c>
      <c r="P6" s="180">
        <f t="shared" ca="1" si="12"/>
        <v>4.8300333508258309</v>
      </c>
      <c r="Q6" s="180">
        <f t="shared" ca="1" si="13"/>
        <v>0</v>
      </c>
      <c r="R6" s="181">
        <f t="shared" ca="1" si="14"/>
        <v>362.0625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679.49316799999997</v>
      </c>
      <c r="C7" s="179">
        <f t="shared" ca="1" si="4"/>
        <v>506.90190332799995</v>
      </c>
      <c r="D7" s="180">
        <f t="shared" ca="1" si="0"/>
        <v>163.28220827040002</v>
      </c>
      <c r="E7" s="180">
        <f t="shared" ca="1" si="0"/>
        <v>9.3090564016000013</v>
      </c>
      <c r="F7" s="181">
        <f t="shared" ca="1" si="0"/>
        <v>0</v>
      </c>
      <c r="G7" s="182">
        <f t="shared" ca="1" si="1"/>
        <v>375</v>
      </c>
      <c r="H7" s="182">
        <f t="shared" ca="1" si="2"/>
        <v>362.0625</v>
      </c>
      <c r="I7" s="183">
        <f t="shared" ca="1" si="5"/>
        <v>270.33999999999997</v>
      </c>
      <c r="J7" s="180">
        <f t="shared" ca="1" si="6"/>
        <v>86.89</v>
      </c>
      <c r="K7" s="180">
        <f t="shared" ca="1" si="7"/>
        <v>4.83</v>
      </c>
      <c r="L7" s="180">
        <f t="shared" ca="1" si="8"/>
        <v>0</v>
      </c>
      <c r="M7" s="181">
        <f t="shared" ca="1" si="9"/>
        <v>362.05999999999995</v>
      </c>
      <c r="N7" s="179">
        <f t="shared" ca="1" si="10"/>
        <v>270.34186667955589</v>
      </c>
      <c r="O7" s="180">
        <f t="shared" ca="1" si="11"/>
        <v>86.890599969618307</v>
      </c>
      <c r="P7" s="180">
        <f t="shared" ca="1" si="12"/>
        <v>4.8300333508258309</v>
      </c>
      <c r="Q7" s="180">
        <f t="shared" ca="1" si="13"/>
        <v>0</v>
      </c>
      <c r="R7" s="181">
        <f t="shared" ca="1" si="14"/>
        <v>362.0625</v>
      </c>
      <c r="W7" s="46"/>
      <c r="X7" s="46">
        <v>7</v>
      </c>
    </row>
    <row r="8" spans="1:24">
      <c r="A8" s="61" t="s">
        <v>50</v>
      </c>
      <c r="B8" s="174">
        <f t="shared" ca="1" si="3"/>
        <v>679.49316799999997</v>
      </c>
      <c r="C8" s="179">
        <f t="shared" ca="1" si="4"/>
        <v>506.90190332799995</v>
      </c>
      <c r="D8" s="180">
        <f t="shared" ca="1" si="0"/>
        <v>163.28220827040002</v>
      </c>
      <c r="E8" s="180">
        <f t="shared" ca="1" si="0"/>
        <v>9.3090564016000013</v>
      </c>
      <c r="F8" s="181">
        <f t="shared" ca="1" si="0"/>
        <v>0</v>
      </c>
      <c r="G8" s="182">
        <f t="shared" ca="1" si="1"/>
        <v>375</v>
      </c>
      <c r="H8" s="182">
        <f t="shared" ca="1" si="2"/>
        <v>362.0625</v>
      </c>
      <c r="I8" s="183">
        <f t="shared" ca="1" si="5"/>
        <v>270.33999999999997</v>
      </c>
      <c r="J8" s="180">
        <f t="shared" ca="1" si="6"/>
        <v>86.89</v>
      </c>
      <c r="K8" s="180">
        <f t="shared" ca="1" si="7"/>
        <v>4.83</v>
      </c>
      <c r="L8" s="180">
        <f t="shared" ca="1" si="8"/>
        <v>0</v>
      </c>
      <c r="M8" s="181">
        <f t="shared" ca="1" si="9"/>
        <v>362.05999999999995</v>
      </c>
      <c r="N8" s="179">
        <f t="shared" ca="1" si="10"/>
        <v>270.34186667955589</v>
      </c>
      <c r="O8" s="180">
        <f t="shared" ca="1" si="11"/>
        <v>86.890599969618307</v>
      </c>
      <c r="P8" s="180">
        <f t="shared" ca="1" si="12"/>
        <v>4.8300333508258309</v>
      </c>
      <c r="Q8" s="180">
        <f t="shared" ca="1" si="13"/>
        <v>0</v>
      </c>
      <c r="R8" s="181">
        <f t="shared" ca="1" si="14"/>
        <v>362.0625</v>
      </c>
      <c r="W8" s="46"/>
      <c r="X8" s="46">
        <v>8</v>
      </c>
    </row>
    <row r="9" spans="1:24">
      <c r="A9" s="61" t="s">
        <v>51</v>
      </c>
      <c r="B9" s="174">
        <f t="shared" ca="1" si="3"/>
        <v>679.49316799999997</v>
      </c>
      <c r="C9" s="179">
        <f t="shared" ca="1" si="4"/>
        <v>506.90190332799995</v>
      </c>
      <c r="D9" s="180">
        <f t="shared" ca="1" si="0"/>
        <v>163.28220827040002</v>
      </c>
      <c r="E9" s="180">
        <f t="shared" ca="1" si="0"/>
        <v>9.3090564016000013</v>
      </c>
      <c r="F9" s="181">
        <f t="shared" ca="1" si="0"/>
        <v>0</v>
      </c>
      <c r="G9" s="182">
        <f t="shared" ca="1" si="1"/>
        <v>375</v>
      </c>
      <c r="H9" s="182">
        <f t="shared" ca="1" si="2"/>
        <v>362.0625</v>
      </c>
      <c r="I9" s="183">
        <f t="shared" ca="1" si="5"/>
        <v>270.33999999999997</v>
      </c>
      <c r="J9" s="180">
        <f t="shared" ca="1" si="6"/>
        <v>86.89</v>
      </c>
      <c r="K9" s="180">
        <f t="shared" ca="1" si="7"/>
        <v>4.83</v>
      </c>
      <c r="L9" s="180">
        <f t="shared" ca="1" si="8"/>
        <v>0</v>
      </c>
      <c r="M9" s="181">
        <f t="shared" ca="1" si="9"/>
        <v>362.05999999999995</v>
      </c>
      <c r="N9" s="179">
        <f t="shared" ca="1" si="10"/>
        <v>270.34186667955589</v>
      </c>
      <c r="O9" s="180">
        <f t="shared" ca="1" si="11"/>
        <v>86.890599969618307</v>
      </c>
      <c r="P9" s="180">
        <f t="shared" ca="1" si="12"/>
        <v>4.8300333508258309</v>
      </c>
      <c r="Q9" s="180">
        <f t="shared" ca="1" si="13"/>
        <v>0</v>
      </c>
      <c r="R9" s="181">
        <f t="shared" ca="1" si="14"/>
        <v>362.0625</v>
      </c>
      <c r="W9" s="46"/>
      <c r="X9" s="46">
        <v>9</v>
      </c>
    </row>
    <row r="10" spans="1:24">
      <c r="A10" s="61" t="s">
        <v>52</v>
      </c>
      <c r="B10" s="174">
        <f t="shared" ca="1" si="3"/>
        <v>679.49316799999997</v>
      </c>
      <c r="C10" s="179">
        <f t="shared" ca="1" si="4"/>
        <v>506.90190332799995</v>
      </c>
      <c r="D10" s="180">
        <f t="shared" ca="1" si="0"/>
        <v>163.28220827040002</v>
      </c>
      <c r="E10" s="180">
        <f t="shared" ca="1" si="0"/>
        <v>9.3090564016000013</v>
      </c>
      <c r="F10" s="181">
        <f t="shared" ca="1" si="0"/>
        <v>0</v>
      </c>
      <c r="G10" s="182">
        <f t="shared" ca="1" si="1"/>
        <v>375</v>
      </c>
      <c r="H10" s="182">
        <f t="shared" ca="1" si="2"/>
        <v>362.0625</v>
      </c>
      <c r="I10" s="183">
        <f t="shared" ca="1" si="5"/>
        <v>270.33999999999997</v>
      </c>
      <c r="J10" s="180">
        <f t="shared" ca="1" si="6"/>
        <v>86.89</v>
      </c>
      <c r="K10" s="180">
        <f t="shared" ca="1" si="7"/>
        <v>4.83</v>
      </c>
      <c r="L10" s="180">
        <f t="shared" ca="1" si="8"/>
        <v>0</v>
      </c>
      <c r="M10" s="181">
        <f t="shared" ca="1" si="9"/>
        <v>362.05999999999995</v>
      </c>
      <c r="N10" s="179">
        <f t="shared" ca="1" si="10"/>
        <v>270.34186667955589</v>
      </c>
      <c r="O10" s="180">
        <f t="shared" ca="1" si="11"/>
        <v>86.890599969618307</v>
      </c>
      <c r="P10" s="180">
        <f t="shared" ca="1" si="12"/>
        <v>4.8300333508258309</v>
      </c>
      <c r="Q10" s="180">
        <f t="shared" ca="1" si="13"/>
        <v>0</v>
      </c>
      <c r="R10" s="181">
        <f t="shared" ca="1" si="14"/>
        <v>362.0625</v>
      </c>
      <c r="W10" s="46"/>
      <c r="X10" s="46">
        <v>10</v>
      </c>
    </row>
    <row r="11" spans="1:24">
      <c r="A11" s="61" t="s">
        <v>53</v>
      </c>
      <c r="B11" s="174">
        <f t="shared" ca="1" si="3"/>
        <v>679.49316799999997</v>
      </c>
      <c r="C11" s="179">
        <f t="shared" ca="1" si="4"/>
        <v>506.90190332799995</v>
      </c>
      <c r="D11" s="180">
        <f t="shared" ca="1" si="0"/>
        <v>163.28220827040002</v>
      </c>
      <c r="E11" s="180">
        <f t="shared" ca="1" si="0"/>
        <v>9.3090564016000013</v>
      </c>
      <c r="F11" s="181">
        <f t="shared" ca="1" si="0"/>
        <v>0</v>
      </c>
      <c r="G11" s="182">
        <f t="shared" ca="1" si="1"/>
        <v>375</v>
      </c>
      <c r="H11" s="182">
        <f t="shared" ca="1" si="2"/>
        <v>362.0625</v>
      </c>
      <c r="I11" s="183">
        <f t="shared" ca="1" si="5"/>
        <v>270.33999999999997</v>
      </c>
      <c r="J11" s="180">
        <f t="shared" ca="1" si="6"/>
        <v>86.89</v>
      </c>
      <c r="K11" s="180">
        <f t="shared" ca="1" si="7"/>
        <v>4.83</v>
      </c>
      <c r="L11" s="180">
        <f t="shared" ca="1" si="8"/>
        <v>0</v>
      </c>
      <c r="M11" s="181">
        <f t="shared" ca="1" si="9"/>
        <v>362.05999999999995</v>
      </c>
      <c r="N11" s="179">
        <f t="shared" ca="1" si="10"/>
        <v>270.34186667955589</v>
      </c>
      <c r="O11" s="180">
        <f t="shared" ca="1" si="11"/>
        <v>86.890599969618307</v>
      </c>
      <c r="P11" s="180">
        <f t="shared" ca="1" si="12"/>
        <v>4.8300333508258309</v>
      </c>
      <c r="Q11" s="180">
        <f t="shared" ca="1" si="13"/>
        <v>0</v>
      </c>
      <c r="R11" s="181">
        <f t="shared" ca="1" si="14"/>
        <v>362.0625</v>
      </c>
      <c r="W11" s="46"/>
      <c r="X11" s="46">
        <v>11</v>
      </c>
    </row>
    <row r="12" spans="1:24">
      <c r="A12" s="61" t="s">
        <v>54</v>
      </c>
      <c r="B12" s="174">
        <f t="shared" ca="1" si="3"/>
        <v>679.49316799999997</v>
      </c>
      <c r="C12" s="179">
        <f t="shared" ca="1" si="4"/>
        <v>506.90190332799995</v>
      </c>
      <c r="D12" s="180">
        <f t="shared" ca="1" si="0"/>
        <v>163.28220827040002</v>
      </c>
      <c r="E12" s="180">
        <f t="shared" ca="1" si="0"/>
        <v>9.3090564016000013</v>
      </c>
      <c r="F12" s="181">
        <f t="shared" ca="1" si="0"/>
        <v>0</v>
      </c>
      <c r="G12" s="182">
        <f t="shared" ca="1" si="1"/>
        <v>375</v>
      </c>
      <c r="H12" s="182">
        <f t="shared" ca="1" si="2"/>
        <v>362.0625</v>
      </c>
      <c r="I12" s="183">
        <f t="shared" ca="1" si="5"/>
        <v>270.33999999999997</v>
      </c>
      <c r="J12" s="180">
        <f t="shared" ca="1" si="6"/>
        <v>86.89</v>
      </c>
      <c r="K12" s="180">
        <f t="shared" ca="1" si="7"/>
        <v>4.83</v>
      </c>
      <c r="L12" s="180">
        <f t="shared" ca="1" si="8"/>
        <v>0</v>
      </c>
      <c r="M12" s="181">
        <f t="shared" ca="1" si="9"/>
        <v>362.05999999999995</v>
      </c>
      <c r="N12" s="179">
        <f t="shared" ca="1" si="10"/>
        <v>270.34186667955589</v>
      </c>
      <c r="O12" s="180">
        <f t="shared" ca="1" si="11"/>
        <v>86.890599969618307</v>
      </c>
      <c r="P12" s="180">
        <f t="shared" ca="1" si="12"/>
        <v>4.8300333508258309</v>
      </c>
      <c r="Q12" s="180">
        <f t="shared" ca="1" si="13"/>
        <v>0</v>
      </c>
      <c r="R12" s="181">
        <f t="shared" ca="1" si="14"/>
        <v>362.0625</v>
      </c>
      <c r="W12" s="46"/>
      <c r="X12" s="46">
        <v>12</v>
      </c>
    </row>
    <row r="13" spans="1:24">
      <c r="A13" s="61" t="s">
        <v>55</v>
      </c>
      <c r="B13" s="174">
        <f t="shared" ca="1" si="3"/>
        <v>679.49316799999997</v>
      </c>
      <c r="C13" s="179">
        <f t="shared" ca="1" si="4"/>
        <v>506.90190332799995</v>
      </c>
      <c r="D13" s="180">
        <f t="shared" ca="1" si="0"/>
        <v>163.28220827040002</v>
      </c>
      <c r="E13" s="180">
        <f t="shared" ca="1" si="0"/>
        <v>9.3090564016000013</v>
      </c>
      <c r="F13" s="181">
        <f t="shared" ca="1" si="0"/>
        <v>0</v>
      </c>
      <c r="G13" s="182">
        <f t="shared" ca="1" si="1"/>
        <v>375</v>
      </c>
      <c r="H13" s="182">
        <f t="shared" ca="1" si="2"/>
        <v>362.0625</v>
      </c>
      <c r="I13" s="183">
        <f t="shared" ca="1" si="5"/>
        <v>270.33999999999997</v>
      </c>
      <c r="J13" s="180">
        <f t="shared" ca="1" si="6"/>
        <v>86.89</v>
      </c>
      <c r="K13" s="180">
        <f t="shared" ca="1" si="7"/>
        <v>4.83</v>
      </c>
      <c r="L13" s="180">
        <f t="shared" ca="1" si="8"/>
        <v>0</v>
      </c>
      <c r="M13" s="181">
        <f t="shared" ca="1" si="9"/>
        <v>362.05999999999995</v>
      </c>
      <c r="N13" s="179">
        <f t="shared" ca="1" si="10"/>
        <v>270.34186667955589</v>
      </c>
      <c r="O13" s="180">
        <f t="shared" ca="1" si="11"/>
        <v>86.890599969618307</v>
      </c>
      <c r="P13" s="180">
        <f t="shared" ca="1" si="12"/>
        <v>4.8300333508258309</v>
      </c>
      <c r="Q13" s="180">
        <f t="shared" ca="1" si="13"/>
        <v>0</v>
      </c>
      <c r="R13" s="181">
        <f t="shared" ca="1" si="14"/>
        <v>362.0625</v>
      </c>
      <c r="W13" s="46"/>
      <c r="X13" s="46">
        <v>13</v>
      </c>
    </row>
    <row r="14" spans="1:24">
      <c r="A14" s="61" t="s">
        <v>56</v>
      </c>
      <c r="B14" s="174">
        <f t="shared" ca="1" si="3"/>
        <v>679.49316799999997</v>
      </c>
      <c r="C14" s="179">
        <f t="shared" ca="1" si="4"/>
        <v>506.90190332799995</v>
      </c>
      <c r="D14" s="180">
        <f t="shared" ca="1" si="0"/>
        <v>163.28220827040002</v>
      </c>
      <c r="E14" s="180">
        <f t="shared" ca="1" si="0"/>
        <v>9.3090564016000013</v>
      </c>
      <c r="F14" s="181">
        <f t="shared" ca="1" si="0"/>
        <v>0</v>
      </c>
      <c r="G14" s="182">
        <f t="shared" ca="1" si="1"/>
        <v>375</v>
      </c>
      <c r="H14" s="182">
        <f t="shared" ca="1" si="2"/>
        <v>362.0625</v>
      </c>
      <c r="I14" s="183">
        <f t="shared" ca="1" si="5"/>
        <v>270.33999999999997</v>
      </c>
      <c r="J14" s="180">
        <f t="shared" ca="1" si="6"/>
        <v>86.89</v>
      </c>
      <c r="K14" s="180">
        <f t="shared" ca="1" si="7"/>
        <v>4.83</v>
      </c>
      <c r="L14" s="180">
        <f t="shared" ca="1" si="8"/>
        <v>0</v>
      </c>
      <c r="M14" s="181">
        <f t="shared" ca="1" si="9"/>
        <v>362.05999999999995</v>
      </c>
      <c r="N14" s="179">
        <f t="shared" ca="1" si="10"/>
        <v>270.34186667955589</v>
      </c>
      <c r="O14" s="180">
        <f t="shared" ca="1" si="11"/>
        <v>86.890599969618307</v>
      </c>
      <c r="P14" s="180">
        <f t="shared" ca="1" si="12"/>
        <v>4.8300333508258309</v>
      </c>
      <c r="Q14" s="180">
        <f t="shared" ca="1" si="13"/>
        <v>0</v>
      </c>
      <c r="R14" s="181">
        <f t="shared" ca="1" si="14"/>
        <v>362.0625</v>
      </c>
      <c r="W14" s="46"/>
      <c r="X14" s="46">
        <v>14</v>
      </c>
    </row>
    <row r="15" spans="1:24">
      <c r="A15" s="61" t="s">
        <v>57</v>
      </c>
      <c r="B15" s="174">
        <f t="shared" ca="1" si="3"/>
        <v>679.49316799999997</v>
      </c>
      <c r="C15" s="179">
        <f t="shared" ca="1" si="4"/>
        <v>506.90190332799995</v>
      </c>
      <c r="D15" s="180">
        <f t="shared" ca="1" si="0"/>
        <v>163.28220827040002</v>
      </c>
      <c r="E15" s="180">
        <f t="shared" ca="1" si="0"/>
        <v>9.3090564016000013</v>
      </c>
      <c r="F15" s="181">
        <f t="shared" ca="1" si="0"/>
        <v>0</v>
      </c>
      <c r="G15" s="182">
        <f t="shared" ca="1" si="1"/>
        <v>375</v>
      </c>
      <c r="H15" s="182">
        <f t="shared" ca="1" si="2"/>
        <v>362.0625</v>
      </c>
      <c r="I15" s="183">
        <f t="shared" ca="1" si="5"/>
        <v>270.33999999999997</v>
      </c>
      <c r="J15" s="180">
        <f t="shared" ca="1" si="6"/>
        <v>86.89</v>
      </c>
      <c r="K15" s="180">
        <f t="shared" ca="1" si="7"/>
        <v>4.83</v>
      </c>
      <c r="L15" s="180">
        <f t="shared" ca="1" si="8"/>
        <v>0</v>
      </c>
      <c r="M15" s="181">
        <f t="shared" ca="1" si="9"/>
        <v>362.05999999999995</v>
      </c>
      <c r="N15" s="179">
        <f t="shared" ca="1" si="10"/>
        <v>270.34186667955589</v>
      </c>
      <c r="O15" s="180">
        <f t="shared" ca="1" si="11"/>
        <v>86.890599969618307</v>
      </c>
      <c r="P15" s="180">
        <f t="shared" ca="1" si="12"/>
        <v>4.8300333508258309</v>
      </c>
      <c r="Q15" s="180">
        <f t="shared" ca="1" si="13"/>
        <v>0</v>
      </c>
      <c r="R15" s="181">
        <f t="shared" ca="1" si="14"/>
        <v>362.0625</v>
      </c>
      <c r="W15" s="46"/>
      <c r="X15" s="46">
        <v>15</v>
      </c>
    </row>
    <row r="16" spans="1:24">
      <c r="A16" s="61" t="s">
        <v>58</v>
      </c>
      <c r="B16" s="174">
        <f t="shared" ca="1" si="3"/>
        <v>679.49316799999997</v>
      </c>
      <c r="C16" s="179">
        <f t="shared" ca="1" si="4"/>
        <v>506.90190332799995</v>
      </c>
      <c r="D16" s="180">
        <f t="shared" ca="1" si="0"/>
        <v>163.28220827040002</v>
      </c>
      <c r="E16" s="180">
        <f t="shared" ca="1" si="0"/>
        <v>9.3090564016000013</v>
      </c>
      <c r="F16" s="181">
        <f t="shared" ca="1" si="0"/>
        <v>0</v>
      </c>
      <c r="G16" s="182">
        <f t="shared" ca="1" si="1"/>
        <v>375</v>
      </c>
      <c r="H16" s="182">
        <f t="shared" ca="1" si="2"/>
        <v>362.0625</v>
      </c>
      <c r="I16" s="183">
        <f t="shared" ca="1" si="5"/>
        <v>270.33999999999997</v>
      </c>
      <c r="J16" s="180">
        <f t="shared" ca="1" si="6"/>
        <v>86.89</v>
      </c>
      <c r="K16" s="180">
        <f t="shared" ca="1" si="7"/>
        <v>4.83</v>
      </c>
      <c r="L16" s="180">
        <f t="shared" ca="1" si="8"/>
        <v>0</v>
      </c>
      <c r="M16" s="181">
        <f t="shared" ca="1" si="9"/>
        <v>362.05999999999995</v>
      </c>
      <c r="N16" s="179">
        <f t="shared" ca="1" si="10"/>
        <v>270.34186667955589</v>
      </c>
      <c r="O16" s="180">
        <f t="shared" ca="1" si="11"/>
        <v>86.890599969618307</v>
      </c>
      <c r="P16" s="180">
        <f t="shared" ca="1" si="12"/>
        <v>4.8300333508258309</v>
      </c>
      <c r="Q16" s="180">
        <f t="shared" ca="1" si="13"/>
        <v>0</v>
      </c>
      <c r="R16" s="181">
        <f t="shared" ca="1" si="14"/>
        <v>362.0625</v>
      </c>
      <c r="W16" s="46"/>
      <c r="X16" s="46">
        <v>16</v>
      </c>
    </row>
    <row r="17" spans="1:24">
      <c r="A17" s="61" t="s">
        <v>59</v>
      </c>
      <c r="B17" s="174">
        <f t="shared" ca="1" si="3"/>
        <v>679.49316799999997</v>
      </c>
      <c r="C17" s="179">
        <f t="shared" ca="1" si="4"/>
        <v>506.90190332799995</v>
      </c>
      <c r="D17" s="180">
        <f t="shared" ca="1" si="0"/>
        <v>163.28220827040002</v>
      </c>
      <c r="E17" s="180">
        <f t="shared" ca="1" si="0"/>
        <v>9.3090564016000013</v>
      </c>
      <c r="F17" s="181">
        <f t="shared" ca="1" si="0"/>
        <v>0</v>
      </c>
      <c r="G17" s="182">
        <f t="shared" ca="1" si="1"/>
        <v>375</v>
      </c>
      <c r="H17" s="182">
        <f t="shared" ca="1" si="2"/>
        <v>362.0625</v>
      </c>
      <c r="I17" s="183">
        <f t="shared" ca="1" si="5"/>
        <v>270.33999999999997</v>
      </c>
      <c r="J17" s="180">
        <f t="shared" ca="1" si="6"/>
        <v>86.89</v>
      </c>
      <c r="K17" s="180">
        <f t="shared" ca="1" si="7"/>
        <v>4.83</v>
      </c>
      <c r="L17" s="180">
        <f t="shared" ca="1" si="8"/>
        <v>0</v>
      </c>
      <c r="M17" s="181">
        <f t="shared" ca="1" si="9"/>
        <v>362.05999999999995</v>
      </c>
      <c r="N17" s="179">
        <f t="shared" ca="1" si="10"/>
        <v>270.34186667955589</v>
      </c>
      <c r="O17" s="180">
        <f t="shared" ca="1" si="11"/>
        <v>86.890599969618307</v>
      </c>
      <c r="P17" s="180">
        <f t="shared" ca="1" si="12"/>
        <v>4.8300333508258309</v>
      </c>
      <c r="Q17" s="180">
        <f t="shared" ca="1" si="13"/>
        <v>0</v>
      </c>
      <c r="R17" s="181">
        <f t="shared" ca="1" si="14"/>
        <v>362.0625</v>
      </c>
      <c r="W17" s="46"/>
      <c r="X17" s="46">
        <v>17</v>
      </c>
    </row>
    <row r="18" spans="1:24">
      <c r="A18" s="61" t="s">
        <v>60</v>
      </c>
      <c r="B18" s="174">
        <f t="shared" ca="1" si="3"/>
        <v>679.49316799999997</v>
      </c>
      <c r="C18" s="179">
        <f t="shared" ca="1" si="4"/>
        <v>506.90190332799995</v>
      </c>
      <c r="D18" s="180">
        <f t="shared" ca="1" si="0"/>
        <v>163.28220827040002</v>
      </c>
      <c r="E18" s="180">
        <f t="shared" ca="1" si="0"/>
        <v>9.3090564016000013</v>
      </c>
      <c r="F18" s="181">
        <f t="shared" ca="1" si="0"/>
        <v>0</v>
      </c>
      <c r="G18" s="182">
        <f t="shared" ca="1" si="1"/>
        <v>375</v>
      </c>
      <c r="H18" s="182">
        <f t="shared" ca="1" si="2"/>
        <v>362.0625</v>
      </c>
      <c r="I18" s="183">
        <f t="shared" ca="1" si="5"/>
        <v>270.33999999999997</v>
      </c>
      <c r="J18" s="180">
        <f t="shared" ca="1" si="6"/>
        <v>86.89</v>
      </c>
      <c r="K18" s="180">
        <f t="shared" ca="1" si="7"/>
        <v>4.83</v>
      </c>
      <c r="L18" s="180">
        <f t="shared" ca="1" si="8"/>
        <v>0</v>
      </c>
      <c r="M18" s="181">
        <f t="shared" ca="1" si="9"/>
        <v>362.05999999999995</v>
      </c>
      <c r="N18" s="179">
        <f t="shared" ca="1" si="10"/>
        <v>270.34186667955589</v>
      </c>
      <c r="O18" s="180">
        <f t="shared" ca="1" si="11"/>
        <v>86.890599969618307</v>
      </c>
      <c r="P18" s="180">
        <f t="shared" ca="1" si="12"/>
        <v>4.8300333508258309</v>
      </c>
      <c r="Q18" s="180">
        <f t="shared" ca="1" si="13"/>
        <v>0</v>
      </c>
      <c r="R18" s="181">
        <f t="shared" ca="1" si="14"/>
        <v>362.0625</v>
      </c>
      <c r="W18" s="46"/>
      <c r="X18" s="46">
        <v>18</v>
      </c>
    </row>
    <row r="19" spans="1:24">
      <c r="A19" s="61" t="s">
        <v>61</v>
      </c>
      <c r="B19" s="174">
        <f t="shared" ca="1" si="3"/>
        <v>679.49316799999997</v>
      </c>
      <c r="C19" s="179">
        <f t="shared" ca="1" si="4"/>
        <v>506.90190332799995</v>
      </c>
      <c r="D19" s="180">
        <f t="shared" ca="1" si="4"/>
        <v>163.28220827040002</v>
      </c>
      <c r="E19" s="180">
        <f t="shared" ca="1" si="4"/>
        <v>9.3090564016000013</v>
      </c>
      <c r="F19" s="181">
        <f t="shared" ca="1" si="4"/>
        <v>0</v>
      </c>
      <c r="G19" s="182">
        <f t="shared" ca="1" si="1"/>
        <v>375</v>
      </c>
      <c r="H19" s="182">
        <f t="shared" ca="1" si="2"/>
        <v>362.0625</v>
      </c>
      <c r="I19" s="183">
        <f t="shared" ca="1" si="5"/>
        <v>270.33999999999997</v>
      </c>
      <c r="J19" s="180">
        <f t="shared" ca="1" si="6"/>
        <v>86.89</v>
      </c>
      <c r="K19" s="180">
        <f t="shared" ca="1" si="7"/>
        <v>4.83</v>
      </c>
      <c r="L19" s="180">
        <f t="shared" ca="1" si="8"/>
        <v>0</v>
      </c>
      <c r="M19" s="181">
        <f t="shared" ca="1" si="9"/>
        <v>362.05999999999995</v>
      </c>
      <c r="N19" s="179">
        <f t="shared" ca="1" si="10"/>
        <v>270.34186667955589</v>
      </c>
      <c r="O19" s="180">
        <f t="shared" ca="1" si="11"/>
        <v>86.890599969618307</v>
      </c>
      <c r="P19" s="180">
        <f t="shared" ca="1" si="12"/>
        <v>4.8300333508258309</v>
      </c>
      <c r="Q19" s="180">
        <f t="shared" ca="1" si="13"/>
        <v>0</v>
      </c>
      <c r="R19" s="181">
        <f t="shared" ca="1" si="14"/>
        <v>362.0625</v>
      </c>
      <c r="W19" s="46"/>
      <c r="X19" s="46">
        <v>19</v>
      </c>
    </row>
    <row r="20" spans="1:24">
      <c r="A20" s="61" t="s">
        <v>62</v>
      </c>
      <c r="B20" s="174">
        <f t="shared" ca="1" si="3"/>
        <v>679.49316799999997</v>
      </c>
      <c r="C20" s="179">
        <f t="shared" ca="1" si="4"/>
        <v>506.90190332799995</v>
      </c>
      <c r="D20" s="180">
        <f t="shared" ca="1" si="4"/>
        <v>163.28220827040002</v>
      </c>
      <c r="E20" s="180">
        <f t="shared" ca="1" si="4"/>
        <v>9.3090564016000013</v>
      </c>
      <c r="F20" s="181">
        <f t="shared" ca="1" si="4"/>
        <v>0</v>
      </c>
      <c r="G20" s="182">
        <f t="shared" ca="1" si="1"/>
        <v>375</v>
      </c>
      <c r="H20" s="182">
        <f t="shared" ca="1" si="2"/>
        <v>362.0625</v>
      </c>
      <c r="I20" s="183">
        <f t="shared" ca="1" si="5"/>
        <v>270.33999999999997</v>
      </c>
      <c r="J20" s="180">
        <f t="shared" ca="1" si="6"/>
        <v>86.89</v>
      </c>
      <c r="K20" s="180">
        <f t="shared" ca="1" si="7"/>
        <v>4.83</v>
      </c>
      <c r="L20" s="180">
        <f t="shared" ca="1" si="8"/>
        <v>0</v>
      </c>
      <c r="M20" s="181">
        <f t="shared" ca="1" si="9"/>
        <v>362.05999999999995</v>
      </c>
      <c r="N20" s="179">
        <f t="shared" ca="1" si="10"/>
        <v>270.34186667955589</v>
      </c>
      <c r="O20" s="180">
        <f t="shared" ca="1" si="11"/>
        <v>86.890599969618307</v>
      </c>
      <c r="P20" s="180">
        <f t="shared" ca="1" si="12"/>
        <v>4.8300333508258309</v>
      </c>
      <c r="Q20" s="180">
        <f t="shared" ca="1" si="13"/>
        <v>0</v>
      </c>
      <c r="R20" s="181">
        <f t="shared" ca="1" si="14"/>
        <v>362.0625</v>
      </c>
      <c r="W20" s="46"/>
      <c r="X20" s="46">
        <v>20</v>
      </c>
    </row>
    <row r="21" spans="1:24">
      <c r="A21" s="61" t="s">
        <v>63</v>
      </c>
      <c r="B21" s="174">
        <f t="shared" ca="1" si="3"/>
        <v>679.49316799999997</v>
      </c>
      <c r="C21" s="179">
        <f t="shared" ca="1" si="4"/>
        <v>506.90190332799995</v>
      </c>
      <c r="D21" s="180">
        <f t="shared" ca="1" si="4"/>
        <v>163.28220827040002</v>
      </c>
      <c r="E21" s="180">
        <f t="shared" ca="1" si="4"/>
        <v>9.3090564016000013</v>
      </c>
      <c r="F21" s="181">
        <f t="shared" ca="1" si="4"/>
        <v>0</v>
      </c>
      <c r="G21" s="182">
        <f t="shared" ca="1" si="1"/>
        <v>380</v>
      </c>
      <c r="H21" s="182">
        <f t="shared" ca="1" si="2"/>
        <v>366.89</v>
      </c>
      <c r="I21" s="183">
        <f t="shared" ca="1" si="5"/>
        <v>275.17</v>
      </c>
      <c r="J21" s="180">
        <f t="shared" ca="1" si="6"/>
        <v>86.9</v>
      </c>
      <c r="K21" s="180">
        <f t="shared" ca="1" si="7"/>
        <v>4.83</v>
      </c>
      <c r="L21" s="180">
        <f t="shared" ca="1" si="8"/>
        <v>0</v>
      </c>
      <c r="M21" s="181">
        <f t="shared" ca="1" si="9"/>
        <v>366.90000000000003</v>
      </c>
      <c r="N21" s="179">
        <f t="shared" ca="1" si="10"/>
        <v>275.16250013627689</v>
      </c>
      <c r="O21" s="180">
        <f t="shared" ca="1" si="11"/>
        <v>86.89763150722267</v>
      </c>
      <c r="P21" s="180">
        <f t="shared" ca="1" si="12"/>
        <v>4.8298683565004081</v>
      </c>
      <c r="Q21" s="180">
        <f t="shared" ca="1" si="13"/>
        <v>0</v>
      </c>
      <c r="R21" s="181">
        <f t="shared" ca="1" si="14"/>
        <v>366.89</v>
      </c>
      <c r="W21" s="46"/>
      <c r="X21" s="46">
        <v>21</v>
      </c>
    </row>
    <row r="22" spans="1:24">
      <c r="A22" s="61" t="s">
        <v>64</v>
      </c>
      <c r="B22" s="174">
        <f t="shared" ca="1" si="3"/>
        <v>679.49316799999997</v>
      </c>
      <c r="C22" s="179">
        <f t="shared" ca="1" si="4"/>
        <v>506.90190332799995</v>
      </c>
      <c r="D22" s="180">
        <f t="shared" ca="1" si="4"/>
        <v>163.28220827040002</v>
      </c>
      <c r="E22" s="180">
        <f t="shared" ca="1" si="4"/>
        <v>9.3090564016000013</v>
      </c>
      <c r="F22" s="181">
        <f t="shared" ca="1" si="4"/>
        <v>0</v>
      </c>
      <c r="G22" s="182">
        <f t="shared" ca="1" si="1"/>
        <v>404</v>
      </c>
      <c r="H22" s="182">
        <f t="shared" ca="1" si="2"/>
        <v>390.06200000000001</v>
      </c>
      <c r="I22" s="183">
        <f t="shared" ca="1" si="5"/>
        <v>298.33999999999997</v>
      </c>
      <c r="J22" s="180">
        <f t="shared" ca="1" si="6"/>
        <v>86.89</v>
      </c>
      <c r="K22" s="180">
        <f t="shared" ca="1" si="7"/>
        <v>4.83</v>
      </c>
      <c r="L22" s="180">
        <f t="shared" ca="1" si="8"/>
        <v>0</v>
      </c>
      <c r="M22" s="181">
        <f t="shared" ca="1" si="9"/>
        <v>390.05999999999995</v>
      </c>
      <c r="N22" s="179">
        <f t="shared" ca="1" si="10"/>
        <v>298.34152971337744</v>
      </c>
      <c r="O22" s="180">
        <f t="shared" ca="1" si="11"/>
        <v>86.890445521201883</v>
      </c>
      <c r="P22" s="180">
        <f t="shared" ca="1" si="12"/>
        <v>4.8300247654207054</v>
      </c>
      <c r="Q22" s="180">
        <f t="shared" ca="1" si="13"/>
        <v>0</v>
      </c>
      <c r="R22" s="181">
        <f t="shared" ca="1" si="14"/>
        <v>390.06200000000001</v>
      </c>
      <c r="W22" s="46"/>
      <c r="X22" s="46">
        <v>22</v>
      </c>
    </row>
    <row r="23" spans="1:24">
      <c r="A23" s="61" t="s">
        <v>65</v>
      </c>
      <c r="B23" s="174">
        <f t="shared" ca="1" si="3"/>
        <v>679.49316799999997</v>
      </c>
      <c r="C23" s="179">
        <f t="shared" ca="1" si="4"/>
        <v>506.90190332799995</v>
      </c>
      <c r="D23" s="180">
        <f t="shared" ca="1" si="4"/>
        <v>163.28220827040002</v>
      </c>
      <c r="E23" s="180">
        <f t="shared" ca="1" si="4"/>
        <v>9.3090564016000013</v>
      </c>
      <c r="F23" s="181">
        <f t="shared" ca="1" si="4"/>
        <v>0</v>
      </c>
      <c r="G23" s="182">
        <f t="shared" ca="1" si="1"/>
        <v>429</v>
      </c>
      <c r="H23" s="182">
        <f t="shared" ca="1" si="2"/>
        <v>414.1995</v>
      </c>
      <c r="I23" s="183">
        <f t="shared" ca="1" si="5"/>
        <v>322.48</v>
      </c>
      <c r="J23" s="180">
        <f t="shared" ca="1" si="6"/>
        <v>86.9</v>
      </c>
      <c r="K23" s="180">
        <f t="shared" ca="1" si="7"/>
        <v>4.83</v>
      </c>
      <c r="L23" s="180">
        <f t="shared" ca="1" si="8"/>
        <v>0</v>
      </c>
      <c r="M23" s="181">
        <f t="shared" ca="1" si="9"/>
        <v>414.21</v>
      </c>
      <c r="N23" s="179">
        <f t="shared" ca="1" si="10"/>
        <v>322.47182530600423</v>
      </c>
      <c r="O23" s="180">
        <f t="shared" ca="1" si="11"/>
        <v>86.897797131889632</v>
      </c>
      <c r="P23" s="180">
        <f t="shared" ca="1" si="12"/>
        <v>4.8298775621061782</v>
      </c>
      <c r="Q23" s="180">
        <f t="shared" ca="1" si="13"/>
        <v>0</v>
      </c>
      <c r="R23" s="181">
        <f t="shared" ca="1" si="14"/>
        <v>414.19950000000006</v>
      </c>
      <c r="W23" s="46"/>
      <c r="X23" s="46">
        <v>23</v>
      </c>
    </row>
    <row r="24" spans="1:24">
      <c r="A24" s="61" t="s">
        <v>66</v>
      </c>
      <c r="B24" s="174">
        <f t="shared" ca="1" si="3"/>
        <v>679.49316799999997</v>
      </c>
      <c r="C24" s="179">
        <f t="shared" ca="1" si="4"/>
        <v>506.90190332799995</v>
      </c>
      <c r="D24" s="180">
        <f t="shared" ca="1" si="4"/>
        <v>163.28220827040002</v>
      </c>
      <c r="E24" s="180">
        <f t="shared" ca="1" si="4"/>
        <v>9.3090564016000013</v>
      </c>
      <c r="F24" s="181">
        <f t="shared" ca="1" si="4"/>
        <v>0</v>
      </c>
      <c r="G24" s="182">
        <f t="shared" ca="1" si="1"/>
        <v>463</v>
      </c>
      <c r="H24" s="182">
        <f t="shared" ca="1" si="2"/>
        <v>447.0265</v>
      </c>
      <c r="I24" s="183">
        <f t="shared" ca="1" si="5"/>
        <v>355.31</v>
      </c>
      <c r="J24" s="180">
        <f t="shared" ca="1" si="6"/>
        <v>86.9</v>
      </c>
      <c r="K24" s="180">
        <f t="shared" ca="1" si="7"/>
        <v>4.83</v>
      </c>
      <c r="L24" s="180">
        <f t="shared" ca="1" si="8"/>
        <v>0</v>
      </c>
      <c r="M24" s="181">
        <f t="shared" ca="1" si="9"/>
        <v>447.04</v>
      </c>
      <c r="N24" s="179">
        <f t="shared" ca="1" si="10"/>
        <v>355.29927012124193</v>
      </c>
      <c r="O24" s="180">
        <f t="shared" ca="1" si="11"/>
        <v>86.897375738188984</v>
      </c>
      <c r="P24" s="180">
        <f t="shared" ca="1" si="12"/>
        <v>4.8298541405690765</v>
      </c>
      <c r="Q24" s="180">
        <f t="shared" ca="1" si="13"/>
        <v>0</v>
      </c>
      <c r="R24" s="181">
        <f t="shared" ca="1" si="14"/>
        <v>447.0265</v>
      </c>
      <c r="W24" s="46"/>
      <c r="X24" s="46">
        <v>24</v>
      </c>
    </row>
    <row r="25" spans="1:24">
      <c r="A25" s="61" t="s">
        <v>67</v>
      </c>
      <c r="B25" s="174">
        <f t="shared" ca="1" si="3"/>
        <v>679.49316799999997</v>
      </c>
      <c r="C25" s="179">
        <f t="shared" ca="1" si="4"/>
        <v>506.90190332799995</v>
      </c>
      <c r="D25" s="180">
        <f t="shared" ca="1" si="4"/>
        <v>163.28220827040002</v>
      </c>
      <c r="E25" s="180">
        <f t="shared" ca="1" si="4"/>
        <v>9.3090564016000013</v>
      </c>
      <c r="F25" s="181">
        <f t="shared" ca="1" si="4"/>
        <v>0</v>
      </c>
      <c r="G25" s="182">
        <f t="shared" ca="1" si="1"/>
        <v>495</v>
      </c>
      <c r="H25" s="182">
        <f t="shared" ca="1" si="2"/>
        <v>477.92250000000001</v>
      </c>
      <c r="I25" s="183">
        <f t="shared" ca="1" si="5"/>
        <v>386.2</v>
      </c>
      <c r="J25" s="180">
        <f t="shared" ca="1" si="6"/>
        <v>86.89</v>
      </c>
      <c r="K25" s="180">
        <f t="shared" ca="1" si="7"/>
        <v>4.83</v>
      </c>
      <c r="L25" s="180">
        <f t="shared" ca="1" si="8"/>
        <v>0</v>
      </c>
      <c r="M25" s="181">
        <f t="shared" ca="1" si="9"/>
        <v>477.91999999999996</v>
      </c>
      <c r="N25" s="179">
        <f t="shared" ca="1" si="10"/>
        <v>386.20202021258791</v>
      </c>
      <c r="O25" s="180">
        <f t="shared" ca="1" si="11"/>
        <v>86.890454521677285</v>
      </c>
      <c r="P25" s="180">
        <f t="shared" ca="1" si="12"/>
        <v>4.8300252657348519</v>
      </c>
      <c r="Q25" s="180">
        <f t="shared" ca="1" si="13"/>
        <v>0</v>
      </c>
      <c r="R25" s="181">
        <f t="shared" ca="1" si="14"/>
        <v>477.92250000000001</v>
      </c>
      <c r="W25" s="46"/>
      <c r="X25" s="46">
        <v>25</v>
      </c>
    </row>
    <row r="26" spans="1:24">
      <c r="A26" s="61" t="s">
        <v>68</v>
      </c>
      <c r="B26" s="174">
        <f t="shared" ca="1" si="3"/>
        <v>679.49316799999997</v>
      </c>
      <c r="C26" s="179">
        <f t="shared" ca="1" si="4"/>
        <v>506.90190332799995</v>
      </c>
      <c r="D26" s="180">
        <f t="shared" ca="1" si="4"/>
        <v>163.28220827040002</v>
      </c>
      <c r="E26" s="180">
        <f t="shared" ca="1" si="4"/>
        <v>9.3090564016000013</v>
      </c>
      <c r="F26" s="181">
        <f t="shared" ca="1" si="4"/>
        <v>0</v>
      </c>
      <c r="G26" s="182">
        <f t="shared" ca="1" si="1"/>
        <v>518</v>
      </c>
      <c r="H26" s="182">
        <f t="shared" ca="1" si="2"/>
        <v>500.12900000000002</v>
      </c>
      <c r="I26" s="183">
        <f t="shared" ca="1" si="5"/>
        <v>408.41</v>
      </c>
      <c r="J26" s="180">
        <f t="shared" ca="1" si="6"/>
        <v>86.9</v>
      </c>
      <c r="K26" s="180">
        <f t="shared" ca="1" si="7"/>
        <v>4.83</v>
      </c>
      <c r="L26" s="180">
        <f t="shared" ca="1" si="8"/>
        <v>0</v>
      </c>
      <c r="M26" s="181">
        <f t="shared" ca="1" si="9"/>
        <v>500.14000000000004</v>
      </c>
      <c r="N26" s="179">
        <f t="shared" ca="1" si="10"/>
        <v>408.40101749510137</v>
      </c>
      <c r="O26" s="180">
        <f t="shared" ca="1" si="11"/>
        <v>86.898088735154161</v>
      </c>
      <c r="P26" s="180">
        <f t="shared" ca="1" si="12"/>
        <v>4.829893769744471</v>
      </c>
      <c r="Q26" s="180">
        <f t="shared" ca="1" si="13"/>
        <v>0</v>
      </c>
      <c r="R26" s="181">
        <f t="shared" ca="1" si="14"/>
        <v>500.12899999999996</v>
      </c>
      <c r="W26" s="46"/>
      <c r="X26" s="46">
        <v>26</v>
      </c>
    </row>
    <row r="27" spans="1:24">
      <c r="A27" s="61" t="s">
        <v>69</v>
      </c>
      <c r="B27" s="174">
        <f t="shared" ca="1" si="3"/>
        <v>679.49316799999997</v>
      </c>
      <c r="C27" s="179">
        <f t="shared" ca="1" si="4"/>
        <v>506.90190332799995</v>
      </c>
      <c r="D27" s="180">
        <f t="shared" ca="1" si="4"/>
        <v>163.28220827040002</v>
      </c>
      <c r="E27" s="180">
        <f t="shared" ca="1" si="4"/>
        <v>9.3090564016000013</v>
      </c>
      <c r="F27" s="181">
        <f t="shared" ca="1" si="4"/>
        <v>0</v>
      </c>
      <c r="G27" s="182">
        <f t="shared" ca="1" si="1"/>
        <v>562</v>
      </c>
      <c r="H27" s="182">
        <f t="shared" ca="1" si="2"/>
        <v>542.61099999999999</v>
      </c>
      <c r="I27" s="183">
        <f t="shared" ca="1" si="5"/>
        <v>450.89</v>
      </c>
      <c r="J27" s="180">
        <f t="shared" ca="1" si="6"/>
        <v>86.89</v>
      </c>
      <c r="K27" s="180">
        <f t="shared" ca="1" si="7"/>
        <v>4.83</v>
      </c>
      <c r="L27" s="180">
        <f t="shared" ca="1" si="8"/>
        <v>0</v>
      </c>
      <c r="M27" s="181">
        <f t="shared" ca="1" si="9"/>
        <v>542.61</v>
      </c>
      <c r="N27" s="179">
        <f t="shared" ca="1" si="10"/>
        <v>450.89083096514992</v>
      </c>
      <c r="O27" s="180">
        <f t="shared" ca="1" si="11"/>
        <v>86.890160133429163</v>
      </c>
      <c r="P27" s="180">
        <f t="shared" ca="1" si="12"/>
        <v>4.8300089014209098</v>
      </c>
      <c r="Q27" s="180">
        <f t="shared" ca="1" si="13"/>
        <v>0</v>
      </c>
      <c r="R27" s="181">
        <f t="shared" ca="1" si="14"/>
        <v>542.61099999999999</v>
      </c>
      <c r="W27" s="46"/>
      <c r="X27" s="46">
        <v>27</v>
      </c>
    </row>
    <row r="28" spans="1:24">
      <c r="A28" s="61" t="s">
        <v>70</v>
      </c>
      <c r="B28" s="174">
        <f t="shared" ca="1" si="3"/>
        <v>679.49316799999997</v>
      </c>
      <c r="C28" s="179">
        <f t="shared" ca="1" si="4"/>
        <v>506.90190332799995</v>
      </c>
      <c r="D28" s="180">
        <f t="shared" ca="1" si="4"/>
        <v>163.28220827040002</v>
      </c>
      <c r="E28" s="180">
        <f t="shared" ca="1" si="4"/>
        <v>9.3090564016000013</v>
      </c>
      <c r="F28" s="181">
        <f t="shared" ca="1" si="4"/>
        <v>0</v>
      </c>
      <c r="G28" s="182">
        <f t="shared" ca="1" si="1"/>
        <v>580</v>
      </c>
      <c r="H28" s="182">
        <f t="shared" ca="1" si="2"/>
        <v>559.99</v>
      </c>
      <c r="I28" s="183">
        <f t="shared" ca="1" si="5"/>
        <v>468.27</v>
      </c>
      <c r="J28" s="180">
        <f t="shared" ca="1" si="6"/>
        <v>86.9</v>
      </c>
      <c r="K28" s="180">
        <f t="shared" ca="1" si="7"/>
        <v>4.83</v>
      </c>
      <c r="L28" s="180">
        <f t="shared" ca="1" si="8"/>
        <v>0</v>
      </c>
      <c r="M28" s="181">
        <f t="shared" ca="1" si="9"/>
        <v>560</v>
      </c>
      <c r="N28" s="179">
        <f t="shared" ca="1" si="10"/>
        <v>468.26163803571427</v>
      </c>
      <c r="O28" s="180">
        <f t="shared" ca="1" si="11"/>
        <v>86.898448214285722</v>
      </c>
      <c r="P28" s="180">
        <f t="shared" ca="1" si="12"/>
        <v>4.8299137500000002</v>
      </c>
      <c r="Q28" s="180">
        <f t="shared" ca="1" si="13"/>
        <v>0</v>
      </c>
      <c r="R28" s="181">
        <f t="shared" ca="1" si="14"/>
        <v>559.9899999999999</v>
      </c>
      <c r="W28" s="46"/>
      <c r="X28" s="46">
        <v>28</v>
      </c>
    </row>
    <row r="29" spans="1:24">
      <c r="A29" s="61" t="s">
        <v>71</v>
      </c>
      <c r="B29" s="174">
        <f t="shared" ca="1" si="3"/>
        <v>679.49316799999997</v>
      </c>
      <c r="C29" s="179">
        <f t="shared" ca="1" si="4"/>
        <v>506.90190332799995</v>
      </c>
      <c r="D29" s="180">
        <f t="shared" ca="1" si="4"/>
        <v>163.28220827040002</v>
      </c>
      <c r="E29" s="180">
        <f t="shared" ca="1" si="4"/>
        <v>9.3090564016000013</v>
      </c>
      <c r="F29" s="181">
        <f t="shared" ca="1" si="4"/>
        <v>0</v>
      </c>
      <c r="G29" s="182">
        <f t="shared" ca="1" si="1"/>
        <v>601.89949999999999</v>
      </c>
      <c r="H29" s="182">
        <f t="shared" ca="1" si="2"/>
        <v>581.13396699999998</v>
      </c>
      <c r="I29" s="183">
        <f t="shared" ca="1" si="5"/>
        <v>489.41</v>
      </c>
      <c r="J29" s="180">
        <f t="shared" ca="1" si="6"/>
        <v>86.89</v>
      </c>
      <c r="K29" s="180">
        <f t="shared" ca="1" si="7"/>
        <v>4.83</v>
      </c>
      <c r="L29" s="180">
        <f t="shared" ca="1" si="8"/>
        <v>0</v>
      </c>
      <c r="M29" s="181">
        <f t="shared" ca="1" si="9"/>
        <v>581.13000000000011</v>
      </c>
      <c r="N29" s="179">
        <f t="shared" ca="1" si="10"/>
        <v>489.413340886669</v>
      </c>
      <c r="O29" s="180">
        <f t="shared" ca="1" si="11"/>
        <v>86.890593142033609</v>
      </c>
      <c r="P29" s="180">
        <f t="shared" ca="1" si="12"/>
        <v>4.8300329712972987</v>
      </c>
      <c r="Q29" s="180">
        <f t="shared" ca="1" si="13"/>
        <v>0</v>
      </c>
      <c r="R29" s="181">
        <f t="shared" ca="1" si="14"/>
        <v>581.13396699999998</v>
      </c>
      <c r="W29" s="46"/>
      <c r="X29" s="46">
        <v>29</v>
      </c>
    </row>
    <row r="30" spans="1:24">
      <c r="A30" s="61" t="s">
        <v>72</v>
      </c>
      <c r="B30" s="174">
        <f t="shared" ca="1" si="3"/>
        <v>679.49316799999997</v>
      </c>
      <c r="C30" s="179">
        <f t="shared" ca="1" si="4"/>
        <v>506.90190332799995</v>
      </c>
      <c r="D30" s="180">
        <f t="shared" ca="1" si="4"/>
        <v>163.28220827040002</v>
      </c>
      <c r="E30" s="180">
        <f t="shared" ca="1" si="4"/>
        <v>9.3090564016000013</v>
      </c>
      <c r="F30" s="181">
        <f t="shared" ca="1" si="4"/>
        <v>0</v>
      </c>
      <c r="G30" s="182">
        <f t="shared" ca="1" si="1"/>
        <v>601.89949999999999</v>
      </c>
      <c r="H30" s="182">
        <f t="shared" ca="1" si="2"/>
        <v>581.13396699999998</v>
      </c>
      <c r="I30" s="183">
        <f t="shared" ca="1" si="5"/>
        <v>489.41</v>
      </c>
      <c r="J30" s="180">
        <f t="shared" ca="1" si="6"/>
        <v>86.89</v>
      </c>
      <c r="K30" s="180">
        <f t="shared" ca="1" si="7"/>
        <v>4.83</v>
      </c>
      <c r="L30" s="180">
        <f t="shared" ca="1" si="8"/>
        <v>0</v>
      </c>
      <c r="M30" s="181">
        <f t="shared" ca="1" si="9"/>
        <v>581.13000000000011</v>
      </c>
      <c r="N30" s="179">
        <f t="shared" ca="1" si="10"/>
        <v>489.413340886669</v>
      </c>
      <c r="O30" s="180">
        <f t="shared" ca="1" si="11"/>
        <v>86.890593142033609</v>
      </c>
      <c r="P30" s="180">
        <f t="shared" ca="1" si="12"/>
        <v>4.8300329712972987</v>
      </c>
      <c r="Q30" s="180">
        <f t="shared" ca="1" si="13"/>
        <v>0</v>
      </c>
      <c r="R30" s="181">
        <f t="shared" ca="1" si="14"/>
        <v>581.13396699999998</v>
      </c>
      <c r="W30" s="46"/>
      <c r="X30" s="46">
        <v>30</v>
      </c>
    </row>
    <row r="31" spans="1:24">
      <c r="A31" s="61" t="s">
        <v>73</v>
      </c>
      <c r="B31" s="174">
        <f t="shared" ca="1" si="3"/>
        <v>679.49316799999997</v>
      </c>
      <c r="C31" s="179">
        <f t="shared" ca="1" si="4"/>
        <v>506.90190332799995</v>
      </c>
      <c r="D31" s="180">
        <f t="shared" ca="1" si="4"/>
        <v>163.28220827040002</v>
      </c>
      <c r="E31" s="180">
        <f t="shared" ca="1" si="4"/>
        <v>9.3090564016000013</v>
      </c>
      <c r="F31" s="181">
        <f t="shared" ca="1" si="4"/>
        <v>0</v>
      </c>
      <c r="G31" s="182">
        <f t="shared" ca="1" si="1"/>
        <v>601.89949999999999</v>
      </c>
      <c r="H31" s="182">
        <f t="shared" ca="1" si="2"/>
        <v>581.13396699999998</v>
      </c>
      <c r="I31" s="183">
        <f t="shared" ca="1" si="5"/>
        <v>489.41</v>
      </c>
      <c r="J31" s="180">
        <f t="shared" ca="1" si="6"/>
        <v>86.89</v>
      </c>
      <c r="K31" s="180">
        <f t="shared" ca="1" si="7"/>
        <v>4.83</v>
      </c>
      <c r="L31" s="180">
        <f t="shared" ca="1" si="8"/>
        <v>0</v>
      </c>
      <c r="M31" s="181">
        <f t="shared" ca="1" si="9"/>
        <v>581.13000000000011</v>
      </c>
      <c r="N31" s="179">
        <f t="shared" ca="1" si="10"/>
        <v>489.413340886669</v>
      </c>
      <c r="O31" s="180">
        <f t="shared" ca="1" si="11"/>
        <v>86.890593142033609</v>
      </c>
      <c r="P31" s="180">
        <f t="shared" ca="1" si="12"/>
        <v>4.8300329712972987</v>
      </c>
      <c r="Q31" s="180">
        <f t="shared" ca="1" si="13"/>
        <v>0</v>
      </c>
      <c r="R31" s="181">
        <f t="shared" ca="1" si="14"/>
        <v>581.13396699999998</v>
      </c>
      <c r="W31" s="46"/>
      <c r="X31" s="46">
        <v>31</v>
      </c>
    </row>
    <row r="32" spans="1:24">
      <c r="A32" s="61" t="s">
        <v>74</v>
      </c>
      <c r="B32" s="174">
        <f t="shared" ca="1" si="3"/>
        <v>679.49316799999997</v>
      </c>
      <c r="C32" s="179">
        <f t="shared" ca="1" si="4"/>
        <v>506.90190332799995</v>
      </c>
      <c r="D32" s="180">
        <f t="shared" ca="1" si="4"/>
        <v>163.28220827040002</v>
      </c>
      <c r="E32" s="180">
        <f t="shared" ca="1" si="4"/>
        <v>9.3090564016000013</v>
      </c>
      <c r="F32" s="181">
        <f t="shared" ca="1" si="4"/>
        <v>0</v>
      </c>
      <c r="G32" s="182">
        <f t="shared" ca="1" si="1"/>
        <v>656.74824899999999</v>
      </c>
      <c r="H32" s="182">
        <f t="shared" ca="1" si="2"/>
        <v>634.09043399999996</v>
      </c>
      <c r="I32" s="183">
        <f t="shared" ca="1" si="5"/>
        <v>480.52</v>
      </c>
      <c r="J32" s="180">
        <f t="shared" ca="1" si="6"/>
        <v>148.83000000000001</v>
      </c>
      <c r="K32" s="180">
        <f t="shared" ca="1" si="7"/>
        <v>4.74</v>
      </c>
      <c r="L32" s="180">
        <f t="shared" ca="1" si="8"/>
        <v>0</v>
      </c>
      <c r="M32" s="181">
        <f t="shared" ca="1" si="9"/>
        <v>634.09</v>
      </c>
      <c r="N32" s="179">
        <f t="shared" ca="1" si="10"/>
        <v>480.52032888971587</v>
      </c>
      <c r="O32" s="180">
        <f t="shared" ca="1" si="11"/>
        <v>148.83010186601271</v>
      </c>
      <c r="P32" s="180">
        <f t="shared" ca="1" si="12"/>
        <v>4.7400032442713176</v>
      </c>
      <c r="Q32" s="180">
        <f t="shared" ca="1" si="13"/>
        <v>0</v>
      </c>
      <c r="R32" s="181">
        <f t="shared" ca="1" si="14"/>
        <v>634.09043399999985</v>
      </c>
      <c r="W32" s="46"/>
      <c r="X32" s="46">
        <v>32</v>
      </c>
    </row>
    <row r="33" spans="1:24">
      <c r="A33" s="61" t="s">
        <v>75</v>
      </c>
      <c r="B33" s="174">
        <f t="shared" ca="1" si="3"/>
        <v>679.49316799999997</v>
      </c>
      <c r="C33" s="179">
        <f t="shared" ca="1" si="4"/>
        <v>506.90190332799995</v>
      </c>
      <c r="D33" s="180">
        <f t="shared" ca="1" si="4"/>
        <v>163.28220827040002</v>
      </c>
      <c r="E33" s="180">
        <f t="shared" ca="1" si="4"/>
        <v>9.3090564016000013</v>
      </c>
      <c r="F33" s="181">
        <f t="shared" ca="1" si="4"/>
        <v>0</v>
      </c>
      <c r="G33" s="182">
        <f t="shared" ca="1" si="1"/>
        <v>656.89949999999999</v>
      </c>
      <c r="H33" s="182">
        <f t="shared" ca="1" si="2"/>
        <v>634.23646699999995</v>
      </c>
      <c r="I33" s="183">
        <f t="shared" ca="1" si="5"/>
        <v>489.41</v>
      </c>
      <c r="J33" s="180">
        <f t="shared" ca="1" si="6"/>
        <v>140</v>
      </c>
      <c r="K33" s="180">
        <f t="shared" ca="1" si="7"/>
        <v>4.83</v>
      </c>
      <c r="L33" s="180">
        <f t="shared" ca="1" si="8"/>
        <v>0</v>
      </c>
      <c r="M33" s="181">
        <f t="shared" ca="1" si="9"/>
        <v>634.24000000000012</v>
      </c>
      <c r="N33" s="179">
        <f t="shared" ca="1" si="10"/>
        <v>489.4072737677692</v>
      </c>
      <c r="O33" s="180">
        <f t="shared" ca="1" si="11"/>
        <v>139.99922013748736</v>
      </c>
      <c r="P33" s="180">
        <f t="shared" ca="1" si="12"/>
        <v>4.8299730947433135</v>
      </c>
      <c r="Q33" s="180">
        <f t="shared" ca="1" si="13"/>
        <v>0</v>
      </c>
      <c r="R33" s="181">
        <f t="shared" ca="1" si="14"/>
        <v>634.23646699999983</v>
      </c>
      <c r="W33" s="46"/>
      <c r="X33" s="46">
        <v>33</v>
      </c>
    </row>
    <row r="34" spans="1:24">
      <c r="A34" s="61" t="s">
        <v>76</v>
      </c>
      <c r="B34" s="174">
        <f t="shared" ca="1" si="3"/>
        <v>679.49316799999997</v>
      </c>
      <c r="C34" s="179">
        <f t="shared" ca="1" si="4"/>
        <v>506.90190332799995</v>
      </c>
      <c r="D34" s="180">
        <f t="shared" ca="1" si="4"/>
        <v>163.28220827040002</v>
      </c>
      <c r="E34" s="180">
        <f t="shared" ca="1" si="4"/>
        <v>9.3090564016000013</v>
      </c>
      <c r="F34" s="181">
        <f t="shared" ca="1" si="4"/>
        <v>0</v>
      </c>
      <c r="G34" s="182">
        <f t="shared" ca="1" si="1"/>
        <v>601.99958700000002</v>
      </c>
      <c r="H34" s="182">
        <f t="shared" ca="1" si="2"/>
        <v>581.23060099999998</v>
      </c>
      <c r="I34" s="183">
        <f t="shared" ca="1" si="5"/>
        <v>489.49</v>
      </c>
      <c r="J34" s="180">
        <f t="shared" ca="1" si="6"/>
        <v>86.91</v>
      </c>
      <c r="K34" s="180">
        <f t="shared" ca="1" si="7"/>
        <v>4.83</v>
      </c>
      <c r="L34" s="180">
        <f t="shared" ca="1" si="8"/>
        <v>0</v>
      </c>
      <c r="M34" s="181">
        <f t="shared" ca="1" si="9"/>
        <v>581.23</v>
      </c>
      <c r="N34" s="179">
        <f t="shared" ca="1" si="10"/>
        <v>489.49050613954887</v>
      </c>
      <c r="O34" s="180">
        <f t="shared" ca="1" si="11"/>
        <v>86.910089866163133</v>
      </c>
      <c r="P34" s="180">
        <f t="shared" ca="1" si="12"/>
        <v>4.8300049942879753</v>
      </c>
      <c r="Q34" s="180">
        <f t="shared" ca="1" si="13"/>
        <v>0</v>
      </c>
      <c r="R34" s="181">
        <f t="shared" ca="1" si="14"/>
        <v>581.23060099999998</v>
      </c>
      <c r="W34" s="46"/>
      <c r="X34" s="46">
        <v>34</v>
      </c>
    </row>
    <row r="35" spans="1:24">
      <c r="A35" s="61" t="s">
        <v>77</v>
      </c>
      <c r="B35" s="174">
        <f t="shared" ca="1" si="3"/>
        <v>679.49316799999997</v>
      </c>
      <c r="C35" s="179">
        <f t="shared" ca="1" si="4"/>
        <v>506.90190332799995</v>
      </c>
      <c r="D35" s="180">
        <f t="shared" ca="1" si="4"/>
        <v>163.28220827040002</v>
      </c>
      <c r="E35" s="180">
        <f t="shared" ca="1" si="4"/>
        <v>9.3090564016000013</v>
      </c>
      <c r="F35" s="181">
        <f t="shared" ca="1" si="4"/>
        <v>0</v>
      </c>
      <c r="G35" s="182">
        <f t="shared" ca="1" si="1"/>
        <v>601.89949999999999</v>
      </c>
      <c r="H35" s="182">
        <f t="shared" ca="1" si="2"/>
        <v>581.13396699999998</v>
      </c>
      <c r="I35" s="183">
        <f t="shared" ca="1" si="5"/>
        <v>489.41</v>
      </c>
      <c r="J35" s="180">
        <f t="shared" ca="1" si="6"/>
        <v>86.89</v>
      </c>
      <c r="K35" s="180">
        <f t="shared" ca="1" si="7"/>
        <v>4.83</v>
      </c>
      <c r="L35" s="180">
        <f t="shared" ca="1" si="8"/>
        <v>0</v>
      </c>
      <c r="M35" s="181">
        <f t="shared" ca="1" si="9"/>
        <v>581.13000000000011</v>
      </c>
      <c r="N35" s="179">
        <f t="shared" ca="1" si="10"/>
        <v>489.413340886669</v>
      </c>
      <c r="O35" s="180">
        <f t="shared" ca="1" si="11"/>
        <v>86.890593142033609</v>
      </c>
      <c r="P35" s="180">
        <f t="shared" ca="1" si="12"/>
        <v>4.8300329712972987</v>
      </c>
      <c r="Q35" s="180">
        <f t="shared" ca="1" si="13"/>
        <v>0</v>
      </c>
      <c r="R35" s="181">
        <f t="shared" ca="1" si="14"/>
        <v>581.13396699999998</v>
      </c>
      <c r="W35" s="46"/>
      <c r="X35" s="46">
        <v>35</v>
      </c>
    </row>
    <row r="36" spans="1:24">
      <c r="A36" s="61" t="s">
        <v>78</v>
      </c>
      <c r="B36" s="174">
        <f t="shared" ca="1" si="3"/>
        <v>679.49316799999997</v>
      </c>
      <c r="C36" s="179">
        <f t="shared" ref="C36:F67" ca="1" si="15">$B36*C$1/100</f>
        <v>506.90190332799995</v>
      </c>
      <c r="D36" s="180">
        <f t="shared" ca="1" si="15"/>
        <v>163.28220827040002</v>
      </c>
      <c r="E36" s="180">
        <f t="shared" ca="1" si="15"/>
        <v>9.3090564016000013</v>
      </c>
      <c r="F36" s="181">
        <f t="shared" ca="1" si="15"/>
        <v>0</v>
      </c>
      <c r="G36" s="182">
        <f t="shared" ca="1" si="1"/>
        <v>601.89949999999999</v>
      </c>
      <c r="H36" s="182">
        <f t="shared" ca="1" si="2"/>
        <v>581.13396699999998</v>
      </c>
      <c r="I36" s="183">
        <f t="shared" ca="1" si="5"/>
        <v>489.41</v>
      </c>
      <c r="J36" s="180">
        <f t="shared" ca="1" si="6"/>
        <v>86.89</v>
      </c>
      <c r="K36" s="180">
        <f t="shared" ca="1" si="7"/>
        <v>4.83</v>
      </c>
      <c r="L36" s="180">
        <f t="shared" ca="1" si="8"/>
        <v>0</v>
      </c>
      <c r="M36" s="181">
        <f t="shared" ca="1" si="9"/>
        <v>581.13000000000011</v>
      </c>
      <c r="N36" s="179">
        <f t="shared" ca="1" si="10"/>
        <v>489.413340886669</v>
      </c>
      <c r="O36" s="180">
        <f t="shared" ca="1" si="11"/>
        <v>86.890593142033609</v>
      </c>
      <c r="P36" s="180">
        <f t="shared" ca="1" si="12"/>
        <v>4.8300329712972987</v>
      </c>
      <c r="Q36" s="180">
        <f t="shared" ca="1" si="13"/>
        <v>0</v>
      </c>
      <c r="R36" s="181">
        <f t="shared" ca="1" si="14"/>
        <v>581.13396699999998</v>
      </c>
      <c r="W36" s="46"/>
      <c r="X36" s="46">
        <v>36</v>
      </c>
    </row>
    <row r="37" spans="1:24">
      <c r="A37" s="61" t="s">
        <v>79</v>
      </c>
      <c r="B37" s="174">
        <f t="shared" ca="1" si="3"/>
        <v>679.49316799999997</v>
      </c>
      <c r="C37" s="179">
        <f t="shared" ca="1" si="15"/>
        <v>506.90190332799995</v>
      </c>
      <c r="D37" s="180">
        <f t="shared" ca="1" si="15"/>
        <v>163.28220827040002</v>
      </c>
      <c r="E37" s="180">
        <f t="shared" ca="1" si="15"/>
        <v>9.3090564016000013</v>
      </c>
      <c r="F37" s="181">
        <f t="shared" ca="1" si="15"/>
        <v>0</v>
      </c>
      <c r="G37" s="182">
        <f t="shared" ca="1" si="1"/>
        <v>601.89949999999999</v>
      </c>
      <c r="H37" s="182">
        <f t="shared" ca="1" si="2"/>
        <v>581.13396699999998</v>
      </c>
      <c r="I37" s="183">
        <f t="shared" ca="1" si="5"/>
        <v>489.41</v>
      </c>
      <c r="J37" s="180">
        <f t="shared" ca="1" si="6"/>
        <v>86.89</v>
      </c>
      <c r="K37" s="180">
        <f t="shared" ca="1" si="7"/>
        <v>4.83</v>
      </c>
      <c r="L37" s="180">
        <f t="shared" ca="1" si="8"/>
        <v>0</v>
      </c>
      <c r="M37" s="181">
        <f t="shared" ca="1" si="9"/>
        <v>581.13000000000011</v>
      </c>
      <c r="N37" s="179">
        <f t="shared" ca="1" si="10"/>
        <v>489.413340886669</v>
      </c>
      <c r="O37" s="180">
        <f t="shared" ca="1" si="11"/>
        <v>86.890593142033609</v>
      </c>
      <c r="P37" s="180">
        <f t="shared" ca="1" si="12"/>
        <v>4.8300329712972987</v>
      </c>
      <c r="Q37" s="180">
        <f t="shared" ca="1" si="13"/>
        <v>0</v>
      </c>
      <c r="R37" s="181">
        <f t="shared" ca="1" si="14"/>
        <v>581.13396699999998</v>
      </c>
      <c r="W37" s="46"/>
      <c r="X37" s="46">
        <v>37</v>
      </c>
    </row>
    <row r="38" spans="1:24">
      <c r="A38" s="61" t="s">
        <v>80</v>
      </c>
      <c r="B38" s="174">
        <f t="shared" ca="1" si="3"/>
        <v>679.49316799999997</v>
      </c>
      <c r="C38" s="179">
        <f t="shared" ca="1" si="15"/>
        <v>506.90190332799995</v>
      </c>
      <c r="D38" s="180">
        <f t="shared" ca="1" si="15"/>
        <v>163.28220827040002</v>
      </c>
      <c r="E38" s="180">
        <f t="shared" ca="1" si="15"/>
        <v>9.3090564016000013</v>
      </c>
      <c r="F38" s="181">
        <f t="shared" ca="1" si="15"/>
        <v>0</v>
      </c>
      <c r="G38" s="182">
        <f t="shared" ca="1" si="1"/>
        <v>601.89949999999999</v>
      </c>
      <c r="H38" s="182">
        <f t="shared" ca="1" si="2"/>
        <v>581.13396699999998</v>
      </c>
      <c r="I38" s="183">
        <f t="shared" ca="1" si="5"/>
        <v>489.41</v>
      </c>
      <c r="J38" s="180">
        <f t="shared" ca="1" si="6"/>
        <v>86.89</v>
      </c>
      <c r="K38" s="180">
        <f t="shared" ca="1" si="7"/>
        <v>4.83</v>
      </c>
      <c r="L38" s="180">
        <f t="shared" ca="1" si="8"/>
        <v>0</v>
      </c>
      <c r="M38" s="181">
        <f t="shared" ca="1" si="9"/>
        <v>581.13000000000011</v>
      </c>
      <c r="N38" s="179">
        <f t="shared" ca="1" si="10"/>
        <v>489.413340886669</v>
      </c>
      <c r="O38" s="180">
        <f t="shared" ca="1" si="11"/>
        <v>86.890593142033609</v>
      </c>
      <c r="P38" s="180">
        <f t="shared" ca="1" si="12"/>
        <v>4.8300329712972987</v>
      </c>
      <c r="Q38" s="180">
        <f t="shared" ca="1" si="13"/>
        <v>0</v>
      </c>
      <c r="R38" s="181">
        <f t="shared" ca="1" si="14"/>
        <v>581.13396699999998</v>
      </c>
      <c r="W38" s="46"/>
      <c r="X38" s="46">
        <v>38</v>
      </c>
    </row>
    <row r="39" spans="1:24">
      <c r="A39" s="61" t="s">
        <v>81</v>
      </c>
      <c r="B39" s="174">
        <f t="shared" ca="1" si="3"/>
        <v>679.49316799999997</v>
      </c>
      <c r="C39" s="179">
        <f t="shared" ca="1" si="15"/>
        <v>506.90190332799995</v>
      </c>
      <c r="D39" s="180">
        <f t="shared" ca="1" si="15"/>
        <v>163.28220827040002</v>
      </c>
      <c r="E39" s="180">
        <f t="shared" ca="1" si="15"/>
        <v>9.3090564016000013</v>
      </c>
      <c r="F39" s="181">
        <f t="shared" ca="1" si="15"/>
        <v>0</v>
      </c>
      <c r="G39" s="182">
        <f t="shared" ca="1" si="1"/>
        <v>601.89949999999999</v>
      </c>
      <c r="H39" s="182">
        <f t="shared" ca="1" si="2"/>
        <v>581.13396699999998</v>
      </c>
      <c r="I39" s="183">
        <f t="shared" ca="1" si="5"/>
        <v>489.41</v>
      </c>
      <c r="J39" s="180">
        <f t="shared" ca="1" si="6"/>
        <v>86.89</v>
      </c>
      <c r="K39" s="180">
        <f t="shared" ca="1" si="7"/>
        <v>4.83</v>
      </c>
      <c r="L39" s="180">
        <f t="shared" ca="1" si="8"/>
        <v>0</v>
      </c>
      <c r="M39" s="181">
        <f t="shared" ca="1" si="9"/>
        <v>581.13000000000011</v>
      </c>
      <c r="N39" s="179">
        <f t="shared" ca="1" si="10"/>
        <v>489.413340886669</v>
      </c>
      <c r="O39" s="180">
        <f t="shared" ca="1" si="11"/>
        <v>86.890593142033609</v>
      </c>
      <c r="P39" s="180">
        <f t="shared" ca="1" si="12"/>
        <v>4.8300329712972987</v>
      </c>
      <c r="Q39" s="180">
        <f t="shared" ca="1" si="13"/>
        <v>0</v>
      </c>
      <c r="R39" s="181">
        <f t="shared" ca="1" si="14"/>
        <v>581.13396699999998</v>
      </c>
      <c r="W39" s="46"/>
      <c r="X39" s="46">
        <v>39</v>
      </c>
    </row>
    <row r="40" spans="1:24">
      <c r="A40" s="61" t="s">
        <v>82</v>
      </c>
      <c r="B40" s="174">
        <f t="shared" ca="1" si="3"/>
        <v>679.49316799999997</v>
      </c>
      <c r="C40" s="179">
        <f t="shared" ca="1" si="15"/>
        <v>506.90190332799995</v>
      </c>
      <c r="D40" s="180">
        <f t="shared" ca="1" si="15"/>
        <v>163.28220827040002</v>
      </c>
      <c r="E40" s="180">
        <f t="shared" ca="1" si="15"/>
        <v>9.3090564016000013</v>
      </c>
      <c r="F40" s="181">
        <f t="shared" ca="1" si="15"/>
        <v>0</v>
      </c>
      <c r="G40" s="182">
        <f t="shared" ca="1" si="1"/>
        <v>601.89949999999999</v>
      </c>
      <c r="H40" s="182">
        <f t="shared" ca="1" si="2"/>
        <v>581.13396699999998</v>
      </c>
      <c r="I40" s="183">
        <f t="shared" ca="1" si="5"/>
        <v>489.41</v>
      </c>
      <c r="J40" s="180">
        <f t="shared" ca="1" si="6"/>
        <v>86.89</v>
      </c>
      <c r="K40" s="180">
        <f t="shared" ca="1" si="7"/>
        <v>4.83</v>
      </c>
      <c r="L40" s="180">
        <f t="shared" ca="1" si="8"/>
        <v>0</v>
      </c>
      <c r="M40" s="181">
        <f t="shared" ca="1" si="9"/>
        <v>581.13000000000011</v>
      </c>
      <c r="N40" s="179">
        <f t="shared" ca="1" si="10"/>
        <v>489.413340886669</v>
      </c>
      <c r="O40" s="180">
        <f t="shared" ca="1" si="11"/>
        <v>86.890593142033609</v>
      </c>
      <c r="P40" s="180">
        <f t="shared" ca="1" si="12"/>
        <v>4.8300329712972987</v>
      </c>
      <c r="Q40" s="180">
        <f t="shared" ca="1" si="13"/>
        <v>0</v>
      </c>
      <c r="R40" s="181">
        <f t="shared" ca="1" si="14"/>
        <v>581.13396699999998</v>
      </c>
      <c r="W40" s="46"/>
      <c r="X40" s="46">
        <v>40</v>
      </c>
    </row>
    <row r="41" spans="1:24">
      <c r="A41" s="61" t="s">
        <v>83</v>
      </c>
      <c r="B41" s="174">
        <f t="shared" ca="1" si="3"/>
        <v>679.49316799999997</v>
      </c>
      <c r="C41" s="179">
        <f t="shared" ca="1" si="15"/>
        <v>506.90190332799995</v>
      </c>
      <c r="D41" s="180">
        <f t="shared" ca="1" si="15"/>
        <v>163.28220827040002</v>
      </c>
      <c r="E41" s="180">
        <f t="shared" ca="1" si="15"/>
        <v>9.3090564016000013</v>
      </c>
      <c r="F41" s="181">
        <f t="shared" ca="1" si="15"/>
        <v>0</v>
      </c>
      <c r="G41" s="182">
        <f t="shared" ca="1" si="1"/>
        <v>601.89949999999999</v>
      </c>
      <c r="H41" s="182">
        <f t="shared" ca="1" si="2"/>
        <v>581.13396699999998</v>
      </c>
      <c r="I41" s="183">
        <f t="shared" ca="1" si="5"/>
        <v>489.41</v>
      </c>
      <c r="J41" s="180">
        <f t="shared" ca="1" si="6"/>
        <v>86.89</v>
      </c>
      <c r="K41" s="180">
        <f t="shared" ca="1" si="7"/>
        <v>4.83</v>
      </c>
      <c r="L41" s="180">
        <f t="shared" ca="1" si="8"/>
        <v>0</v>
      </c>
      <c r="M41" s="181">
        <f t="shared" ca="1" si="9"/>
        <v>581.13000000000011</v>
      </c>
      <c r="N41" s="179">
        <f t="shared" ca="1" si="10"/>
        <v>489.413340886669</v>
      </c>
      <c r="O41" s="180">
        <f t="shared" ca="1" si="11"/>
        <v>86.890593142033609</v>
      </c>
      <c r="P41" s="180">
        <f t="shared" ca="1" si="12"/>
        <v>4.8300329712972987</v>
      </c>
      <c r="Q41" s="180">
        <f t="shared" ca="1" si="13"/>
        <v>0</v>
      </c>
      <c r="R41" s="181">
        <f t="shared" ca="1" si="14"/>
        <v>581.13396699999998</v>
      </c>
      <c r="W41" s="46"/>
      <c r="X41" s="46">
        <v>41</v>
      </c>
    </row>
    <row r="42" spans="1:24">
      <c r="A42" s="61" t="s">
        <v>84</v>
      </c>
      <c r="B42" s="174">
        <f t="shared" ca="1" si="3"/>
        <v>679.49316799999997</v>
      </c>
      <c r="C42" s="179">
        <f t="shared" ca="1" si="15"/>
        <v>506.90190332799995</v>
      </c>
      <c r="D42" s="180">
        <f t="shared" ca="1" si="15"/>
        <v>163.28220827040002</v>
      </c>
      <c r="E42" s="180">
        <f t="shared" ca="1" si="15"/>
        <v>9.3090564016000013</v>
      </c>
      <c r="F42" s="181">
        <f t="shared" ca="1" si="15"/>
        <v>0</v>
      </c>
      <c r="G42" s="182">
        <f t="shared" ca="1" si="1"/>
        <v>587</v>
      </c>
      <c r="H42" s="182">
        <f t="shared" ca="1" si="2"/>
        <v>566.74850000000004</v>
      </c>
      <c r="I42" s="183">
        <f t="shared" ca="1" si="5"/>
        <v>475.03</v>
      </c>
      <c r="J42" s="180">
        <f t="shared" ca="1" si="6"/>
        <v>86.9</v>
      </c>
      <c r="K42" s="180">
        <f t="shared" ca="1" si="7"/>
        <v>4.83</v>
      </c>
      <c r="L42" s="180">
        <f t="shared" ca="1" si="8"/>
        <v>0</v>
      </c>
      <c r="M42" s="181">
        <f t="shared" ca="1" si="9"/>
        <v>566.76</v>
      </c>
      <c r="N42" s="179">
        <f t="shared" ca="1" si="10"/>
        <v>475.02036127284919</v>
      </c>
      <c r="O42" s="180">
        <f t="shared" ca="1" si="11"/>
        <v>86.898236731597166</v>
      </c>
      <c r="P42" s="180">
        <f t="shared" ca="1" si="12"/>
        <v>4.8299019955536737</v>
      </c>
      <c r="Q42" s="180">
        <f t="shared" ca="1" si="13"/>
        <v>0</v>
      </c>
      <c r="R42" s="181">
        <f t="shared" ca="1" si="14"/>
        <v>566.74850000000004</v>
      </c>
      <c r="W42" s="46"/>
      <c r="X42" s="46">
        <v>42</v>
      </c>
    </row>
    <row r="43" spans="1:24">
      <c r="A43" s="61" t="s">
        <v>85</v>
      </c>
      <c r="B43" s="174">
        <f t="shared" ca="1" si="3"/>
        <v>679.49316799999997</v>
      </c>
      <c r="C43" s="179">
        <f t="shared" ca="1" si="15"/>
        <v>506.90190332799995</v>
      </c>
      <c r="D43" s="180">
        <f t="shared" ca="1" si="15"/>
        <v>163.28220827040002</v>
      </c>
      <c r="E43" s="180">
        <f t="shared" ca="1" si="15"/>
        <v>9.3090564016000013</v>
      </c>
      <c r="F43" s="181">
        <f t="shared" ca="1" si="15"/>
        <v>0</v>
      </c>
      <c r="G43" s="182">
        <f t="shared" ca="1" si="1"/>
        <v>562</v>
      </c>
      <c r="H43" s="182">
        <f t="shared" ca="1" si="2"/>
        <v>542.61099999999999</v>
      </c>
      <c r="I43" s="183">
        <f t="shared" ca="1" si="5"/>
        <v>450.89</v>
      </c>
      <c r="J43" s="180">
        <f t="shared" ca="1" si="6"/>
        <v>86.89</v>
      </c>
      <c r="K43" s="180">
        <f t="shared" ca="1" si="7"/>
        <v>4.83</v>
      </c>
      <c r="L43" s="180">
        <f t="shared" ca="1" si="8"/>
        <v>0</v>
      </c>
      <c r="M43" s="181">
        <f t="shared" ca="1" si="9"/>
        <v>542.61</v>
      </c>
      <c r="N43" s="179">
        <f t="shared" ca="1" si="10"/>
        <v>450.89083096514992</v>
      </c>
      <c r="O43" s="180">
        <f t="shared" ca="1" si="11"/>
        <v>86.890160133429163</v>
      </c>
      <c r="P43" s="180">
        <f t="shared" ca="1" si="12"/>
        <v>4.8300089014209098</v>
      </c>
      <c r="Q43" s="180">
        <f t="shared" ca="1" si="13"/>
        <v>0</v>
      </c>
      <c r="R43" s="181">
        <f t="shared" ca="1" si="14"/>
        <v>542.61099999999999</v>
      </c>
      <c r="W43" s="46"/>
      <c r="X43" s="46">
        <v>43</v>
      </c>
    </row>
    <row r="44" spans="1:24">
      <c r="A44" s="61" t="s">
        <v>86</v>
      </c>
      <c r="B44" s="174">
        <f t="shared" ca="1" si="3"/>
        <v>679.49316799999997</v>
      </c>
      <c r="C44" s="179">
        <f t="shared" ca="1" si="15"/>
        <v>506.90190332799995</v>
      </c>
      <c r="D44" s="180">
        <f t="shared" ca="1" si="15"/>
        <v>163.28220827040002</v>
      </c>
      <c r="E44" s="180">
        <f t="shared" ca="1" si="15"/>
        <v>9.3090564016000013</v>
      </c>
      <c r="F44" s="181">
        <f t="shared" ca="1" si="15"/>
        <v>0</v>
      </c>
      <c r="G44" s="182">
        <f t="shared" ca="1" si="1"/>
        <v>536</v>
      </c>
      <c r="H44" s="182">
        <f t="shared" ca="1" si="2"/>
        <v>517.50800000000004</v>
      </c>
      <c r="I44" s="183">
        <f t="shared" ca="1" si="5"/>
        <v>425.79</v>
      </c>
      <c r="J44" s="180">
        <f t="shared" ca="1" si="6"/>
        <v>86.9</v>
      </c>
      <c r="K44" s="180">
        <f t="shared" ca="1" si="7"/>
        <v>4.83</v>
      </c>
      <c r="L44" s="180">
        <f t="shared" ca="1" si="8"/>
        <v>0</v>
      </c>
      <c r="M44" s="181">
        <f t="shared" ca="1" si="9"/>
        <v>517.5200000000001</v>
      </c>
      <c r="N44" s="179">
        <f t="shared" ca="1" si="10"/>
        <v>425.78012699026124</v>
      </c>
      <c r="O44" s="180">
        <f t="shared" ca="1" si="11"/>
        <v>86.897985005410419</v>
      </c>
      <c r="P44" s="180">
        <f t="shared" ca="1" si="12"/>
        <v>4.8298880043283345</v>
      </c>
      <c r="Q44" s="180">
        <f t="shared" ca="1" si="13"/>
        <v>0</v>
      </c>
      <c r="R44" s="181">
        <f t="shared" ca="1" si="14"/>
        <v>517.50800000000004</v>
      </c>
      <c r="W44" s="46"/>
      <c r="X44" s="46">
        <v>44</v>
      </c>
    </row>
    <row r="45" spans="1:24">
      <c r="A45" s="61" t="s">
        <v>87</v>
      </c>
      <c r="B45" s="174">
        <f t="shared" ca="1" si="3"/>
        <v>679.49316799999997</v>
      </c>
      <c r="C45" s="179">
        <f t="shared" ca="1" si="15"/>
        <v>506.90190332799995</v>
      </c>
      <c r="D45" s="180">
        <f t="shared" ca="1" si="15"/>
        <v>163.28220827040002</v>
      </c>
      <c r="E45" s="180">
        <f t="shared" ca="1" si="15"/>
        <v>9.3090564016000013</v>
      </c>
      <c r="F45" s="181">
        <f t="shared" ca="1" si="15"/>
        <v>0</v>
      </c>
      <c r="G45" s="182">
        <f t="shared" ca="1" si="1"/>
        <v>527</v>
      </c>
      <c r="H45" s="182">
        <f t="shared" ca="1" si="2"/>
        <v>508.81849999999997</v>
      </c>
      <c r="I45" s="183">
        <f t="shared" ca="1" si="5"/>
        <v>417.1</v>
      </c>
      <c r="J45" s="180">
        <f t="shared" ca="1" si="6"/>
        <v>86.9</v>
      </c>
      <c r="K45" s="180">
        <f t="shared" ca="1" si="7"/>
        <v>4.83</v>
      </c>
      <c r="L45" s="180">
        <f t="shared" ca="1" si="8"/>
        <v>0</v>
      </c>
      <c r="M45" s="181">
        <f t="shared" ca="1" si="9"/>
        <v>508.83</v>
      </c>
      <c r="N45" s="179">
        <f t="shared" ca="1" si="10"/>
        <v>417.09057317768213</v>
      </c>
      <c r="O45" s="180">
        <f t="shared" ca="1" si="11"/>
        <v>86.898035984513498</v>
      </c>
      <c r="P45" s="180">
        <f t="shared" ca="1" si="12"/>
        <v>4.829890837804375</v>
      </c>
      <c r="Q45" s="180">
        <f t="shared" ca="1" si="13"/>
        <v>0</v>
      </c>
      <c r="R45" s="181">
        <f t="shared" ca="1" si="14"/>
        <v>508.81850000000003</v>
      </c>
      <c r="W45" s="46"/>
      <c r="X45" s="46">
        <v>45</v>
      </c>
    </row>
    <row r="46" spans="1:24">
      <c r="A46" s="61" t="s">
        <v>88</v>
      </c>
      <c r="B46" s="174">
        <f t="shared" ca="1" si="3"/>
        <v>679.49316799999997</v>
      </c>
      <c r="C46" s="179">
        <f t="shared" ca="1" si="15"/>
        <v>506.90190332799995</v>
      </c>
      <c r="D46" s="180">
        <f t="shared" ca="1" si="15"/>
        <v>163.28220827040002</v>
      </c>
      <c r="E46" s="180">
        <f t="shared" ca="1" si="15"/>
        <v>9.3090564016000013</v>
      </c>
      <c r="F46" s="181">
        <f t="shared" ca="1" si="15"/>
        <v>0</v>
      </c>
      <c r="G46" s="182">
        <f t="shared" ca="1" si="1"/>
        <v>510</v>
      </c>
      <c r="H46" s="182">
        <f t="shared" ca="1" si="2"/>
        <v>492.40499999999997</v>
      </c>
      <c r="I46" s="183">
        <f t="shared" ca="1" si="5"/>
        <v>400.69</v>
      </c>
      <c r="J46" s="180">
        <f t="shared" ca="1" si="6"/>
        <v>86.9</v>
      </c>
      <c r="K46" s="180">
        <f t="shared" ca="1" si="7"/>
        <v>4.83</v>
      </c>
      <c r="L46" s="180">
        <f t="shared" ca="1" si="8"/>
        <v>0</v>
      </c>
      <c r="M46" s="181">
        <f t="shared" ca="1" si="9"/>
        <v>492.42</v>
      </c>
      <c r="N46" s="179">
        <f t="shared" ca="1" si="10"/>
        <v>400.67779426099668</v>
      </c>
      <c r="O46" s="180">
        <f t="shared" ca="1" si="11"/>
        <v>86.897352869501646</v>
      </c>
      <c r="P46" s="180">
        <f t="shared" ca="1" si="12"/>
        <v>4.8298528695016447</v>
      </c>
      <c r="Q46" s="180">
        <f t="shared" ca="1" si="13"/>
        <v>0</v>
      </c>
      <c r="R46" s="181">
        <f t="shared" ca="1" si="14"/>
        <v>492.40499999999992</v>
      </c>
      <c r="W46" s="46"/>
      <c r="X46" s="46">
        <v>46</v>
      </c>
    </row>
    <row r="47" spans="1:24">
      <c r="A47" s="61" t="s">
        <v>89</v>
      </c>
      <c r="B47" s="174">
        <f t="shared" ca="1" si="3"/>
        <v>679.49316799999997</v>
      </c>
      <c r="C47" s="179">
        <f t="shared" ca="1" si="15"/>
        <v>506.90190332799995</v>
      </c>
      <c r="D47" s="180">
        <f t="shared" ca="1" si="15"/>
        <v>163.28220827040002</v>
      </c>
      <c r="E47" s="180">
        <f t="shared" ca="1" si="15"/>
        <v>9.3090564016000013</v>
      </c>
      <c r="F47" s="181">
        <f t="shared" ca="1" si="15"/>
        <v>0</v>
      </c>
      <c r="G47" s="182">
        <f t="shared" ca="1" si="1"/>
        <v>497</v>
      </c>
      <c r="H47" s="182">
        <f t="shared" ca="1" si="2"/>
        <v>479.8535</v>
      </c>
      <c r="I47" s="183">
        <f t="shared" ca="1" si="5"/>
        <v>388.13</v>
      </c>
      <c r="J47" s="180">
        <f t="shared" ca="1" si="6"/>
        <v>86.89</v>
      </c>
      <c r="K47" s="180">
        <f t="shared" ca="1" si="7"/>
        <v>4.83</v>
      </c>
      <c r="L47" s="180">
        <f t="shared" ca="1" si="8"/>
        <v>0</v>
      </c>
      <c r="M47" s="181">
        <f t="shared" ca="1" si="9"/>
        <v>479.84999999999997</v>
      </c>
      <c r="N47" s="179">
        <f t="shared" ca="1" si="10"/>
        <v>388.13283099927065</v>
      </c>
      <c r="O47" s="180">
        <f t="shared" ca="1" si="11"/>
        <v>86.890633770970098</v>
      </c>
      <c r="P47" s="180">
        <f t="shared" ca="1" si="12"/>
        <v>4.8300352297593001</v>
      </c>
      <c r="Q47" s="180">
        <f t="shared" ca="1" si="13"/>
        <v>0</v>
      </c>
      <c r="R47" s="181">
        <f t="shared" ca="1" si="14"/>
        <v>479.85350000000005</v>
      </c>
      <c r="W47" s="46"/>
      <c r="X47" s="46">
        <v>47</v>
      </c>
    </row>
    <row r="48" spans="1:24">
      <c r="A48" s="61" t="s">
        <v>90</v>
      </c>
      <c r="B48" s="174">
        <f t="shared" ca="1" si="3"/>
        <v>679.49316799999997</v>
      </c>
      <c r="C48" s="179">
        <f t="shared" ca="1" si="15"/>
        <v>506.90190332799995</v>
      </c>
      <c r="D48" s="180">
        <f t="shared" ca="1" si="15"/>
        <v>163.28220827040002</v>
      </c>
      <c r="E48" s="180">
        <f t="shared" ca="1" si="15"/>
        <v>9.3090564016000013</v>
      </c>
      <c r="F48" s="181">
        <f t="shared" ca="1" si="15"/>
        <v>0</v>
      </c>
      <c r="G48" s="182">
        <f t="shared" ca="1" si="1"/>
        <v>483</v>
      </c>
      <c r="H48" s="182">
        <f t="shared" ca="1" si="2"/>
        <v>466.3365</v>
      </c>
      <c r="I48" s="183">
        <f t="shared" ca="1" si="5"/>
        <v>374.62</v>
      </c>
      <c r="J48" s="180">
        <f t="shared" ca="1" si="6"/>
        <v>86.9</v>
      </c>
      <c r="K48" s="180">
        <f t="shared" ca="1" si="7"/>
        <v>4.83</v>
      </c>
      <c r="L48" s="180">
        <f t="shared" ca="1" si="8"/>
        <v>0</v>
      </c>
      <c r="M48" s="181">
        <f t="shared" ca="1" si="9"/>
        <v>466.34999999999997</v>
      </c>
      <c r="N48" s="179">
        <f t="shared" ca="1" si="10"/>
        <v>374.60915541974913</v>
      </c>
      <c r="O48" s="180">
        <f t="shared" ca="1" si="11"/>
        <v>86.897484400128675</v>
      </c>
      <c r="P48" s="180">
        <f t="shared" ca="1" si="12"/>
        <v>4.8298601801222265</v>
      </c>
      <c r="Q48" s="180">
        <f t="shared" ca="1" si="13"/>
        <v>0</v>
      </c>
      <c r="R48" s="181">
        <f t="shared" ca="1" si="14"/>
        <v>466.33650000000006</v>
      </c>
      <c r="W48" s="46"/>
      <c r="X48" s="46">
        <v>48</v>
      </c>
    </row>
    <row r="49" spans="1:24">
      <c r="A49" s="61" t="s">
        <v>91</v>
      </c>
      <c r="B49" s="174">
        <f t="shared" ca="1" si="3"/>
        <v>679.49316799999997</v>
      </c>
      <c r="C49" s="179">
        <f t="shared" ca="1" si="15"/>
        <v>506.90190332799995</v>
      </c>
      <c r="D49" s="180">
        <f t="shared" ca="1" si="15"/>
        <v>163.28220827040002</v>
      </c>
      <c r="E49" s="180">
        <f t="shared" ca="1" si="15"/>
        <v>9.3090564016000013</v>
      </c>
      <c r="F49" s="181">
        <f t="shared" ca="1" si="15"/>
        <v>0</v>
      </c>
      <c r="G49" s="182">
        <f t="shared" ca="1" si="1"/>
        <v>483</v>
      </c>
      <c r="H49" s="182">
        <f t="shared" ca="1" si="2"/>
        <v>466.3365</v>
      </c>
      <c r="I49" s="183">
        <f t="shared" ca="1" si="5"/>
        <v>371.68</v>
      </c>
      <c r="J49" s="180">
        <f t="shared" ca="1" si="6"/>
        <v>89.68</v>
      </c>
      <c r="K49" s="180">
        <f t="shared" ca="1" si="7"/>
        <v>4.9800000000000004</v>
      </c>
      <c r="L49" s="180">
        <f t="shared" ca="1" si="8"/>
        <v>0</v>
      </c>
      <c r="M49" s="181">
        <f t="shared" ca="1" si="9"/>
        <v>466.34000000000003</v>
      </c>
      <c r="N49" s="179">
        <f t="shared" ca="1" si="10"/>
        <v>371.67721044731309</v>
      </c>
      <c r="O49" s="180">
        <f t="shared" ca="1" si="11"/>
        <v>89.679326928850202</v>
      </c>
      <c r="P49" s="180">
        <f t="shared" ca="1" si="12"/>
        <v>4.9799626238366859</v>
      </c>
      <c r="Q49" s="180">
        <f t="shared" ca="1" si="13"/>
        <v>0</v>
      </c>
      <c r="R49" s="181">
        <f t="shared" ca="1" si="14"/>
        <v>466.33649999999994</v>
      </c>
      <c r="W49" s="46"/>
      <c r="X49" s="46">
        <v>49</v>
      </c>
    </row>
    <row r="50" spans="1:24">
      <c r="A50" s="61" t="s">
        <v>92</v>
      </c>
      <c r="B50" s="174">
        <f t="shared" ca="1" si="3"/>
        <v>679.49316799999997</v>
      </c>
      <c r="C50" s="179">
        <f t="shared" ca="1" si="15"/>
        <v>506.90190332799995</v>
      </c>
      <c r="D50" s="180">
        <f t="shared" ca="1" si="15"/>
        <v>163.28220827040002</v>
      </c>
      <c r="E50" s="180">
        <f t="shared" ca="1" si="15"/>
        <v>9.3090564016000013</v>
      </c>
      <c r="F50" s="181">
        <f t="shared" ca="1" si="15"/>
        <v>0</v>
      </c>
      <c r="G50" s="182">
        <f t="shared" ca="1" si="1"/>
        <v>455.694838</v>
      </c>
      <c r="H50" s="182">
        <f t="shared" ca="1" si="2"/>
        <v>439.973366</v>
      </c>
      <c r="I50" s="183">
        <f t="shared" ca="1" si="5"/>
        <v>347.5</v>
      </c>
      <c r="J50" s="180">
        <f t="shared" ca="1" si="6"/>
        <v>87.6</v>
      </c>
      <c r="K50" s="180">
        <f t="shared" ca="1" si="7"/>
        <v>4.87</v>
      </c>
      <c r="L50" s="180">
        <f t="shared" ca="1" si="8"/>
        <v>0</v>
      </c>
      <c r="M50" s="181">
        <f t="shared" ca="1" si="9"/>
        <v>439.97</v>
      </c>
      <c r="N50" s="179">
        <f t="shared" ca="1" si="10"/>
        <v>347.5026585562652</v>
      </c>
      <c r="O50" s="180">
        <f t="shared" ca="1" si="11"/>
        <v>87.600670185694469</v>
      </c>
      <c r="P50" s="180">
        <f t="shared" ca="1" si="12"/>
        <v>4.8700372580403206</v>
      </c>
      <c r="Q50" s="180">
        <f t="shared" ca="1" si="13"/>
        <v>0</v>
      </c>
      <c r="R50" s="181">
        <f t="shared" ca="1" si="14"/>
        <v>439.973366</v>
      </c>
      <c r="W50" s="46"/>
      <c r="X50" s="46">
        <v>50</v>
      </c>
    </row>
    <row r="51" spans="1:24">
      <c r="A51" s="61" t="s">
        <v>93</v>
      </c>
      <c r="B51" s="174">
        <f t="shared" ca="1" si="3"/>
        <v>679.49316799999997</v>
      </c>
      <c r="C51" s="179">
        <f t="shared" ca="1" si="15"/>
        <v>506.90190332799995</v>
      </c>
      <c r="D51" s="180">
        <f t="shared" ca="1" si="15"/>
        <v>163.28220827040002</v>
      </c>
      <c r="E51" s="180">
        <f t="shared" ca="1" si="15"/>
        <v>9.3090564016000013</v>
      </c>
      <c r="F51" s="181">
        <f t="shared" ca="1" si="15"/>
        <v>0</v>
      </c>
      <c r="G51" s="182">
        <f t="shared" ca="1" si="1"/>
        <v>432</v>
      </c>
      <c r="H51" s="182">
        <f t="shared" ca="1" si="2"/>
        <v>417.096</v>
      </c>
      <c r="I51" s="183">
        <f t="shared" ca="1" si="5"/>
        <v>325.38</v>
      </c>
      <c r="J51" s="180">
        <f t="shared" ca="1" si="6"/>
        <v>86.9</v>
      </c>
      <c r="K51" s="180">
        <f t="shared" ca="1" si="7"/>
        <v>4.83</v>
      </c>
      <c r="L51" s="180">
        <f t="shared" ca="1" si="8"/>
        <v>0</v>
      </c>
      <c r="M51" s="181">
        <f t="shared" ca="1" si="9"/>
        <v>417.10999999999996</v>
      </c>
      <c r="N51" s="179">
        <f t="shared" ca="1" si="10"/>
        <v>325.36907885210138</v>
      </c>
      <c r="O51" s="180">
        <f t="shared" ca="1" si="11"/>
        <v>86.897083263407751</v>
      </c>
      <c r="P51" s="180">
        <f t="shared" ca="1" si="12"/>
        <v>4.8298378844909022</v>
      </c>
      <c r="Q51" s="180">
        <f t="shared" ca="1" si="13"/>
        <v>0</v>
      </c>
      <c r="R51" s="181">
        <f t="shared" ca="1" si="14"/>
        <v>417.09600000000006</v>
      </c>
      <c r="W51" s="46"/>
      <c r="X51" s="46">
        <v>51</v>
      </c>
    </row>
    <row r="52" spans="1:24">
      <c r="A52" s="61" t="s">
        <v>94</v>
      </c>
      <c r="B52" s="174">
        <f t="shared" ca="1" si="3"/>
        <v>679.49316799999997</v>
      </c>
      <c r="C52" s="179">
        <f t="shared" ca="1" si="15"/>
        <v>506.90190332799995</v>
      </c>
      <c r="D52" s="180">
        <f t="shared" ca="1" si="15"/>
        <v>163.28220827040002</v>
      </c>
      <c r="E52" s="180">
        <f t="shared" ca="1" si="15"/>
        <v>9.3090564016000013</v>
      </c>
      <c r="F52" s="181">
        <f t="shared" ca="1" si="15"/>
        <v>0</v>
      </c>
      <c r="G52" s="182">
        <f t="shared" ca="1" si="1"/>
        <v>411</v>
      </c>
      <c r="H52" s="182">
        <f t="shared" ca="1" si="2"/>
        <v>396.82049999999998</v>
      </c>
      <c r="I52" s="183">
        <f t="shared" ca="1" si="5"/>
        <v>305.10000000000002</v>
      </c>
      <c r="J52" s="180">
        <f t="shared" ca="1" si="6"/>
        <v>86.89</v>
      </c>
      <c r="K52" s="180">
        <f t="shared" ca="1" si="7"/>
        <v>4.83</v>
      </c>
      <c r="L52" s="180">
        <f t="shared" ca="1" si="8"/>
        <v>0</v>
      </c>
      <c r="M52" s="181">
        <f t="shared" ca="1" si="9"/>
        <v>396.82</v>
      </c>
      <c r="N52" s="179">
        <f t="shared" ca="1" si="10"/>
        <v>305.10038443122829</v>
      </c>
      <c r="O52" s="180">
        <f t="shared" ca="1" si="11"/>
        <v>86.89010948288896</v>
      </c>
      <c r="P52" s="180">
        <f t="shared" ca="1" si="12"/>
        <v>4.8300060858827676</v>
      </c>
      <c r="Q52" s="180">
        <f t="shared" ca="1" si="13"/>
        <v>0</v>
      </c>
      <c r="R52" s="181">
        <f t="shared" ca="1" si="14"/>
        <v>396.82049999999998</v>
      </c>
      <c r="W52" s="46"/>
      <c r="X52" s="46">
        <v>52</v>
      </c>
    </row>
    <row r="53" spans="1:24">
      <c r="A53" s="61" t="s">
        <v>95</v>
      </c>
      <c r="B53" s="174">
        <f t="shared" ca="1" si="3"/>
        <v>679.49316799999997</v>
      </c>
      <c r="C53" s="179">
        <f t="shared" ca="1" si="15"/>
        <v>506.90190332799995</v>
      </c>
      <c r="D53" s="180">
        <f t="shared" ca="1" si="15"/>
        <v>163.28220827040002</v>
      </c>
      <c r="E53" s="180">
        <f t="shared" ca="1" si="15"/>
        <v>9.3090564016000013</v>
      </c>
      <c r="F53" s="181">
        <f t="shared" ca="1" si="15"/>
        <v>0</v>
      </c>
      <c r="G53" s="182">
        <f t="shared" ca="1" si="1"/>
        <v>387</v>
      </c>
      <c r="H53" s="182">
        <f t="shared" ca="1" si="2"/>
        <v>373.64850000000001</v>
      </c>
      <c r="I53" s="183">
        <f t="shared" ca="1" si="5"/>
        <v>281.93</v>
      </c>
      <c r="J53" s="180">
        <f t="shared" ca="1" si="6"/>
        <v>86.9</v>
      </c>
      <c r="K53" s="180">
        <f t="shared" ca="1" si="7"/>
        <v>4.83</v>
      </c>
      <c r="L53" s="180">
        <f t="shared" ca="1" si="8"/>
        <v>0</v>
      </c>
      <c r="M53" s="181">
        <f t="shared" ca="1" si="9"/>
        <v>373.66</v>
      </c>
      <c r="N53" s="179">
        <f t="shared" ca="1" si="10"/>
        <v>281.92132314135847</v>
      </c>
      <c r="O53" s="180">
        <f t="shared" ca="1" si="11"/>
        <v>86.897325509821769</v>
      </c>
      <c r="P53" s="180">
        <f t="shared" ca="1" si="12"/>
        <v>4.8298513488197825</v>
      </c>
      <c r="Q53" s="180">
        <f t="shared" ca="1" si="13"/>
        <v>0</v>
      </c>
      <c r="R53" s="181">
        <f t="shared" ca="1" si="14"/>
        <v>373.64850000000001</v>
      </c>
      <c r="W53" s="46"/>
      <c r="X53" s="46">
        <v>53</v>
      </c>
    </row>
    <row r="54" spans="1:24">
      <c r="A54" s="61" t="s">
        <v>96</v>
      </c>
      <c r="B54" s="174">
        <f t="shared" ca="1" si="3"/>
        <v>679.49316799999997</v>
      </c>
      <c r="C54" s="179">
        <f t="shared" ca="1" si="15"/>
        <v>506.90190332799995</v>
      </c>
      <c r="D54" s="180">
        <f t="shared" ca="1" si="15"/>
        <v>163.28220827040002</v>
      </c>
      <c r="E54" s="180">
        <f t="shared" ca="1" si="15"/>
        <v>9.3090564016000013</v>
      </c>
      <c r="F54" s="181">
        <f t="shared" ca="1" si="15"/>
        <v>0</v>
      </c>
      <c r="G54" s="182">
        <f t="shared" ca="1" si="1"/>
        <v>375</v>
      </c>
      <c r="H54" s="182">
        <f t="shared" ca="1" si="2"/>
        <v>362.0625</v>
      </c>
      <c r="I54" s="183">
        <f t="shared" ca="1" si="5"/>
        <v>270.33999999999997</v>
      </c>
      <c r="J54" s="180">
        <f t="shared" ca="1" si="6"/>
        <v>86.89</v>
      </c>
      <c r="K54" s="180">
        <f t="shared" ca="1" si="7"/>
        <v>4.83</v>
      </c>
      <c r="L54" s="180">
        <f t="shared" ca="1" si="8"/>
        <v>0</v>
      </c>
      <c r="M54" s="181">
        <f t="shared" ca="1" si="9"/>
        <v>362.05999999999995</v>
      </c>
      <c r="N54" s="179">
        <f t="shared" ca="1" si="10"/>
        <v>270.34186667955589</v>
      </c>
      <c r="O54" s="180">
        <f t="shared" ca="1" si="11"/>
        <v>86.890599969618307</v>
      </c>
      <c r="P54" s="180">
        <f t="shared" ca="1" si="12"/>
        <v>4.8300333508258309</v>
      </c>
      <c r="Q54" s="180">
        <f t="shared" ca="1" si="13"/>
        <v>0</v>
      </c>
      <c r="R54" s="181">
        <f t="shared" ca="1" si="14"/>
        <v>362.0625</v>
      </c>
      <c r="W54" s="46"/>
      <c r="X54" s="46">
        <v>54</v>
      </c>
    </row>
    <row r="55" spans="1:24">
      <c r="A55" s="61" t="s">
        <v>97</v>
      </c>
      <c r="B55" s="174">
        <f t="shared" ca="1" si="3"/>
        <v>679.49316799999997</v>
      </c>
      <c r="C55" s="179">
        <f t="shared" ca="1" si="15"/>
        <v>506.90190332799995</v>
      </c>
      <c r="D55" s="180">
        <f t="shared" ca="1" si="15"/>
        <v>163.28220827040002</v>
      </c>
      <c r="E55" s="180">
        <f t="shared" ca="1" si="15"/>
        <v>9.3090564016000013</v>
      </c>
      <c r="F55" s="181">
        <f t="shared" ca="1" si="15"/>
        <v>0</v>
      </c>
      <c r="G55" s="182">
        <f t="shared" ca="1" si="1"/>
        <v>375</v>
      </c>
      <c r="H55" s="182">
        <f t="shared" ca="1" si="2"/>
        <v>362.0625</v>
      </c>
      <c r="I55" s="183">
        <f t="shared" ca="1" si="5"/>
        <v>270.33999999999997</v>
      </c>
      <c r="J55" s="180">
        <f t="shared" ca="1" si="6"/>
        <v>86.89</v>
      </c>
      <c r="K55" s="180">
        <f t="shared" ca="1" si="7"/>
        <v>4.83</v>
      </c>
      <c r="L55" s="180">
        <f t="shared" ca="1" si="8"/>
        <v>0</v>
      </c>
      <c r="M55" s="181">
        <f t="shared" ca="1" si="9"/>
        <v>362.05999999999995</v>
      </c>
      <c r="N55" s="179">
        <f t="shared" ca="1" si="10"/>
        <v>270.34186667955589</v>
      </c>
      <c r="O55" s="180">
        <f t="shared" ca="1" si="11"/>
        <v>86.890599969618307</v>
      </c>
      <c r="P55" s="180">
        <f t="shared" ca="1" si="12"/>
        <v>4.8300333508258309</v>
      </c>
      <c r="Q55" s="180">
        <f t="shared" ca="1" si="13"/>
        <v>0</v>
      </c>
      <c r="R55" s="181">
        <f t="shared" ca="1" si="14"/>
        <v>362.0625</v>
      </c>
      <c r="W55" s="46"/>
      <c r="X55" s="46">
        <v>55</v>
      </c>
    </row>
    <row r="56" spans="1:24">
      <c r="A56" s="61" t="s">
        <v>98</v>
      </c>
      <c r="B56" s="174">
        <f t="shared" ca="1" si="3"/>
        <v>679.49316799999997</v>
      </c>
      <c r="C56" s="179">
        <f t="shared" ca="1" si="15"/>
        <v>506.90190332799995</v>
      </c>
      <c r="D56" s="180">
        <f t="shared" ca="1" si="15"/>
        <v>163.28220827040002</v>
      </c>
      <c r="E56" s="180">
        <f t="shared" ca="1" si="15"/>
        <v>9.3090564016000013</v>
      </c>
      <c r="F56" s="181">
        <f t="shared" ca="1" si="15"/>
        <v>0</v>
      </c>
      <c r="G56" s="182">
        <f t="shared" ca="1" si="1"/>
        <v>375</v>
      </c>
      <c r="H56" s="182">
        <f t="shared" ca="1" si="2"/>
        <v>362.0625</v>
      </c>
      <c r="I56" s="183">
        <f t="shared" ca="1" si="5"/>
        <v>270.33999999999997</v>
      </c>
      <c r="J56" s="180">
        <f t="shared" ca="1" si="6"/>
        <v>86.89</v>
      </c>
      <c r="K56" s="180">
        <f t="shared" ca="1" si="7"/>
        <v>4.83</v>
      </c>
      <c r="L56" s="180">
        <f t="shared" ca="1" si="8"/>
        <v>0</v>
      </c>
      <c r="M56" s="181">
        <f t="shared" ca="1" si="9"/>
        <v>362.05999999999995</v>
      </c>
      <c r="N56" s="179">
        <f t="shared" ca="1" si="10"/>
        <v>270.34186667955589</v>
      </c>
      <c r="O56" s="180">
        <f t="shared" ca="1" si="11"/>
        <v>86.890599969618307</v>
      </c>
      <c r="P56" s="180">
        <f t="shared" ca="1" si="12"/>
        <v>4.8300333508258309</v>
      </c>
      <c r="Q56" s="180">
        <f t="shared" ca="1" si="13"/>
        <v>0</v>
      </c>
      <c r="R56" s="181">
        <f t="shared" ca="1" si="14"/>
        <v>362.0625</v>
      </c>
      <c r="W56" s="46"/>
      <c r="X56" s="46">
        <v>56</v>
      </c>
    </row>
    <row r="57" spans="1:24">
      <c r="A57" s="61" t="s">
        <v>99</v>
      </c>
      <c r="B57" s="174">
        <f t="shared" ca="1" si="3"/>
        <v>679.49316799999997</v>
      </c>
      <c r="C57" s="179">
        <f t="shared" ca="1" si="15"/>
        <v>506.90190332799995</v>
      </c>
      <c r="D57" s="180">
        <f t="shared" ca="1" si="15"/>
        <v>163.28220827040002</v>
      </c>
      <c r="E57" s="180">
        <f t="shared" ca="1" si="15"/>
        <v>9.3090564016000013</v>
      </c>
      <c r="F57" s="181">
        <f t="shared" ca="1" si="15"/>
        <v>0</v>
      </c>
      <c r="G57" s="182">
        <f t="shared" ca="1" si="1"/>
        <v>375</v>
      </c>
      <c r="H57" s="182">
        <f t="shared" ca="1" si="2"/>
        <v>362.0625</v>
      </c>
      <c r="I57" s="183">
        <f t="shared" ca="1" si="5"/>
        <v>270.33999999999997</v>
      </c>
      <c r="J57" s="180">
        <f t="shared" ca="1" si="6"/>
        <v>86.89</v>
      </c>
      <c r="K57" s="180">
        <f t="shared" ca="1" si="7"/>
        <v>4.83</v>
      </c>
      <c r="L57" s="180">
        <f t="shared" ca="1" si="8"/>
        <v>0</v>
      </c>
      <c r="M57" s="181">
        <f t="shared" ca="1" si="9"/>
        <v>362.05999999999995</v>
      </c>
      <c r="N57" s="179">
        <f t="shared" ca="1" si="10"/>
        <v>270.34186667955589</v>
      </c>
      <c r="O57" s="180">
        <f t="shared" ca="1" si="11"/>
        <v>86.890599969618307</v>
      </c>
      <c r="P57" s="180">
        <f t="shared" ca="1" si="12"/>
        <v>4.8300333508258309</v>
      </c>
      <c r="Q57" s="180">
        <f t="shared" ca="1" si="13"/>
        <v>0</v>
      </c>
      <c r="R57" s="181">
        <f t="shared" ca="1" si="14"/>
        <v>362.0625</v>
      </c>
      <c r="W57" s="46"/>
      <c r="X57" s="46">
        <v>57</v>
      </c>
    </row>
    <row r="58" spans="1:24">
      <c r="A58" s="61" t="s">
        <v>100</v>
      </c>
      <c r="B58" s="174">
        <f t="shared" ca="1" si="3"/>
        <v>679.49316799999997</v>
      </c>
      <c r="C58" s="179">
        <f t="shared" ca="1" si="15"/>
        <v>506.90190332799995</v>
      </c>
      <c r="D58" s="180">
        <f t="shared" ca="1" si="15"/>
        <v>163.28220827040002</v>
      </c>
      <c r="E58" s="180">
        <f t="shared" ca="1" si="15"/>
        <v>9.3090564016000013</v>
      </c>
      <c r="F58" s="181">
        <f t="shared" ca="1" si="15"/>
        <v>0</v>
      </c>
      <c r="G58" s="182">
        <f t="shared" ca="1" si="1"/>
        <v>375</v>
      </c>
      <c r="H58" s="182">
        <f t="shared" ca="1" si="2"/>
        <v>362.0625</v>
      </c>
      <c r="I58" s="183">
        <f t="shared" ca="1" si="5"/>
        <v>270.33999999999997</v>
      </c>
      <c r="J58" s="180">
        <f t="shared" ca="1" si="6"/>
        <v>86.89</v>
      </c>
      <c r="K58" s="180">
        <f t="shared" ca="1" si="7"/>
        <v>4.83</v>
      </c>
      <c r="L58" s="180">
        <f t="shared" ca="1" si="8"/>
        <v>0</v>
      </c>
      <c r="M58" s="181">
        <f t="shared" ca="1" si="9"/>
        <v>362.05999999999995</v>
      </c>
      <c r="N58" s="179">
        <f t="shared" ca="1" si="10"/>
        <v>270.34186667955589</v>
      </c>
      <c r="O58" s="180">
        <f t="shared" ca="1" si="11"/>
        <v>86.890599969618307</v>
      </c>
      <c r="P58" s="180">
        <f t="shared" ca="1" si="12"/>
        <v>4.8300333508258309</v>
      </c>
      <c r="Q58" s="180">
        <f t="shared" ca="1" si="13"/>
        <v>0</v>
      </c>
      <c r="R58" s="181">
        <f t="shared" ca="1" si="14"/>
        <v>362.0625</v>
      </c>
      <c r="W58" s="46"/>
      <c r="X58" s="46">
        <v>58</v>
      </c>
    </row>
    <row r="59" spans="1:24">
      <c r="A59" s="61" t="s">
        <v>101</v>
      </c>
      <c r="B59" s="174">
        <f t="shared" ca="1" si="3"/>
        <v>679.49316799999997</v>
      </c>
      <c r="C59" s="179">
        <f t="shared" ca="1" si="15"/>
        <v>506.90190332799995</v>
      </c>
      <c r="D59" s="180">
        <f t="shared" ca="1" si="15"/>
        <v>163.28220827040002</v>
      </c>
      <c r="E59" s="180">
        <f t="shared" ca="1" si="15"/>
        <v>9.3090564016000013</v>
      </c>
      <c r="F59" s="181">
        <f t="shared" ca="1" si="15"/>
        <v>0</v>
      </c>
      <c r="G59" s="182">
        <f t="shared" ca="1" si="1"/>
        <v>375</v>
      </c>
      <c r="H59" s="182">
        <f t="shared" ca="1" si="2"/>
        <v>362.0625</v>
      </c>
      <c r="I59" s="183">
        <f t="shared" ca="1" si="5"/>
        <v>270.33999999999997</v>
      </c>
      <c r="J59" s="180">
        <f t="shared" ca="1" si="6"/>
        <v>86.89</v>
      </c>
      <c r="K59" s="180">
        <f t="shared" ca="1" si="7"/>
        <v>4.83</v>
      </c>
      <c r="L59" s="180">
        <f t="shared" ca="1" si="8"/>
        <v>0</v>
      </c>
      <c r="M59" s="181">
        <f t="shared" ca="1" si="9"/>
        <v>362.05999999999995</v>
      </c>
      <c r="N59" s="179">
        <f t="shared" ca="1" si="10"/>
        <v>270.34186667955589</v>
      </c>
      <c r="O59" s="180">
        <f t="shared" ca="1" si="11"/>
        <v>86.890599969618307</v>
      </c>
      <c r="P59" s="180">
        <f t="shared" ca="1" si="12"/>
        <v>4.8300333508258309</v>
      </c>
      <c r="Q59" s="180">
        <f t="shared" ca="1" si="13"/>
        <v>0</v>
      </c>
      <c r="R59" s="181">
        <f t="shared" ca="1" si="14"/>
        <v>362.0625</v>
      </c>
      <c r="W59" s="46"/>
      <c r="X59" s="46">
        <v>59</v>
      </c>
    </row>
    <row r="60" spans="1:24">
      <c r="A60" s="61" t="s">
        <v>102</v>
      </c>
      <c r="B60" s="174">
        <f t="shared" ca="1" si="3"/>
        <v>679.49316799999997</v>
      </c>
      <c r="C60" s="179">
        <f t="shared" ca="1" si="15"/>
        <v>506.90190332799995</v>
      </c>
      <c r="D60" s="180">
        <f t="shared" ca="1" si="15"/>
        <v>163.28220827040002</v>
      </c>
      <c r="E60" s="180">
        <f t="shared" ca="1" si="15"/>
        <v>9.3090564016000013</v>
      </c>
      <c r="F60" s="181">
        <f t="shared" ca="1" si="15"/>
        <v>0</v>
      </c>
      <c r="G60" s="182">
        <f t="shared" ca="1" si="1"/>
        <v>375</v>
      </c>
      <c r="H60" s="182">
        <f t="shared" ca="1" si="2"/>
        <v>362.0625</v>
      </c>
      <c r="I60" s="183">
        <f t="shared" ca="1" si="5"/>
        <v>270.33999999999997</v>
      </c>
      <c r="J60" s="180">
        <f t="shared" ca="1" si="6"/>
        <v>86.89</v>
      </c>
      <c r="K60" s="180">
        <f t="shared" ca="1" si="7"/>
        <v>4.83</v>
      </c>
      <c r="L60" s="180">
        <f t="shared" ca="1" si="8"/>
        <v>0</v>
      </c>
      <c r="M60" s="181">
        <f t="shared" ca="1" si="9"/>
        <v>362.05999999999995</v>
      </c>
      <c r="N60" s="179">
        <f t="shared" ca="1" si="10"/>
        <v>270.34186667955589</v>
      </c>
      <c r="O60" s="180">
        <f t="shared" ca="1" si="11"/>
        <v>86.890599969618307</v>
      </c>
      <c r="P60" s="180">
        <f t="shared" ca="1" si="12"/>
        <v>4.8300333508258309</v>
      </c>
      <c r="Q60" s="180">
        <f t="shared" ca="1" si="13"/>
        <v>0</v>
      </c>
      <c r="R60" s="181">
        <f t="shared" ca="1" si="14"/>
        <v>362.0625</v>
      </c>
      <c r="W60" s="46"/>
      <c r="X60" s="46">
        <v>60</v>
      </c>
    </row>
    <row r="61" spans="1:24">
      <c r="A61" s="61" t="s">
        <v>103</v>
      </c>
      <c r="B61" s="174">
        <f t="shared" ca="1" si="3"/>
        <v>679.49316799999997</v>
      </c>
      <c r="C61" s="179">
        <f t="shared" ca="1" si="15"/>
        <v>506.90190332799995</v>
      </c>
      <c r="D61" s="180">
        <f t="shared" ca="1" si="15"/>
        <v>163.28220827040002</v>
      </c>
      <c r="E61" s="180">
        <f t="shared" ca="1" si="15"/>
        <v>9.3090564016000013</v>
      </c>
      <c r="F61" s="181">
        <f t="shared" ca="1" si="15"/>
        <v>0</v>
      </c>
      <c r="G61" s="182">
        <f t="shared" ca="1" si="1"/>
        <v>375</v>
      </c>
      <c r="H61" s="182">
        <f t="shared" ca="1" si="2"/>
        <v>362.0625</v>
      </c>
      <c r="I61" s="183">
        <f t="shared" ca="1" si="5"/>
        <v>270.33999999999997</v>
      </c>
      <c r="J61" s="180">
        <f t="shared" ca="1" si="6"/>
        <v>86.89</v>
      </c>
      <c r="K61" s="180">
        <f t="shared" ca="1" si="7"/>
        <v>4.83</v>
      </c>
      <c r="L61" s="180">
        <f t="shared" ca="1" si="8"/>
        <v>0</v>
      </c>
      <c r="M61" s="181">
        <f t="shared" ca="1" si="9"/>
        <v>362.05999999999995</v>
      </c>
      <c r="N61" s="179">
        <f t="shared" ca="1" si="10"/>
        <v>270.34186667955589</v>
      </c>
      <c r="O61" s="180">
        <f t="shared" ca="1" si="11"/>
        <v>86.890599969618307</v>
      </c>
      <c r="P61" s="180">
        <f t="shared" ca="1" si="12"/>
        <v>4.8300333508258309</v>
      </c>
      <c r="Q61" s="180">
        <f t="shared" ca="1" si="13"/>
        <v>0</v>
      </c>
      <c r="R61" s="181">
        <f t="shared" ca="1" si="14"/>
        <v>362.0625</v>
      </c>
      <c r="W61" s="46"/>
      <c r="X61" s="46">
        <v>61</v>
      </c>
    </row>
    <row r="62" spans="1:24">
      <c r="A62" s="61" t="s">
        <v>104</v>
      </c>
      <c r="B62" s="174">
        <f t="shared" ca="1" si="3"/>
        <v>679.49316799999997</v>
      </c>
      <c r="C62" s="179">
        <f t="shared" ca="1" si="15"/>
        <v>506.90190332799995</v>
      </c>
      <c r="D62" s="180">
        <f t="shared" ca="1" si="15"/>
        <v>163.28220827040002</v>
      </c>
      <c r="E62" s="180">
        <f t="shared" ca="1" si="15"/>
        <v>9.3090564016000013</v>
      </c>
      <c r="F62" s="181">
        <f t="shared" ca="1" si="15"/>
        <v>0</v>
      </c>
      <c r="G62" s="182">
        <f t="shared" ca="1" si="1"/>
        <v>375</v>
      </c>
      <c r="H62" s="182">
        <f t="shared" ca="1" si="2"/>
        <v>362.0625</v>
      </c>
      <c r="I62" s="183">
        <f t="shared" ca="1" si="5"/>
        <v>270.33999999999997</v>
      </c>
      <c r="J62" s="180">
        <f t="shared" ca="1" si="6"/>
        <v>86.89</v>
      </c>
      <c r="K62" s="180">
        <f t="shared" ca="1" si="7"/>
        <v>4.83</v>
      </c>
      <c r="L62" s="180">
        <f t="shared" ca="1" si="8"/>
        <v>0</v>
      </c>
      <c r="M62" s="181">
        <f t="shared" ca="1" si="9"/>
        <v>362.05999999999995</v>
      </c>
      <c r="N62" s="179">
        <f t="shared" ca="1" si="10"/>
        <v>270.34186667955589</v>
      </c>
      <c r="O62" s="180">
        <f t="shared" ca="1" si="11"/>
        <v>86.890599969618307</v>
      </c>
      <c r="P62" s="180">
        <f t="shared" ca="1" si="12"/>
        <v>4.8300333508258309</v>
      </c>
      <c r="Q62" s="180">
        <f t="shared" ca="1" si="13"/>
        <v>0</v>
      </c>
      <c r="R62" s="181">
        <f t="shared" ca="1" si="14"/>
        <v>362.0625</v>
      </c>
      <c r="W62" s="46"/>
      <c r="X62" s="46">
        <v>62</v>
      </c>
    </row>
    <row r="63" spans="1:24">
      <c r="A63" s="61" t="s">
        <v>105</v>
      </c>
      <c r="B63" s="174">
        <f t="shared" ca="1" si="3"/>
        <v>679.49316799999997</v>
      </c>
      <c r="C63" s="179">
        <f t="shared" ca="1" si="15"/>
        <v>506.90190332799995</v>
      </c>
      <c r="D63" s="180">
        <f t="shared" ca="1" si="15"/>
        <v>163.28220827040002</v>
      </c>
      <c r="E63" s="180">
        <f t="shared" ca="1" si="15"/>
        <v>9.3090564016000013</v>
      </c>
      <c r="F63" s="181">
        <f t="shared" ca="1" si="15"/>
        <v>0</v>
      </c>
      <c r="G63" s="182">
        <f t="shared" ca="1" si="1"/>
        <v>375</v>
      </c>
      <c r="H63" s="182">
        <f t="shared" ca="1" si="2"/>
        <v>362.0625</v>
      </c>
      <c r="I63" s="183">
        <f t="shared" ca="1" si="5"/>
        <v>270.33999999999997</v>
      </c>
      <c r="J63" s="180">
        <f t="shared" ca="1" si="6"/>
        <v>86.89</v>
      </c>
      <c r="K63" s="180">
        <f t="shared" ca="1" si="7"/>
        <v>4.83</v>
      </c>
      <c r="L63" s="180">
        <f t="shared" ca="1" si="8"/>
        <v>0</v>
      </c>
      <c r="M63" s="181">
        <f t="shared" ca="1" si="9"/>
        <v>362.05999999999995</v>
      </c>
      <c r="N63" s="179">
        <f t="shared" ca="1" si="10"/>
        <v>270.34186667955589</v>
      </c>
      <c r="O63" s="180">
        <f t="shared" ca="1" si="11"/>
        <v>86.890599969618307</v>
      </c>
      <c r="P63" s="180">
        <f t="shared" ca="1" si="12"/>
        <v>4.8300333508258309</v>
      </c>
      <c r="Q63" s="180">
        <f t="shared" ca="1" si="13"/>
        <v>0</v>
      </c>
      <c r="R63" s="181">
        <f t="shared" ca="1" si="14"/>
        <v>362.0625</v>
      </c>
      <c r="W63" s="46"/>
      <c r="X63" s="46">
        <v>63</v>
      </c>
    </row>
    <row r="64" spans="1:24">
      <c r="A64" s="61" t="s">
        <v>106</v>
      </c>
      <c r="B64" s="174">
        <f t="shared" ca="1" si="3"/>
        <v>679.49316799999997</v>
      </c>
      <c r="C64" s="179">
        <f t="shared" ca="1" si="15"/>
        <v>506.90190332799995</v>
      </c>
      <c r="D64" s="180">
        <f t="shared" ca="1" si="15"/>
        <v>163.28220827040002</v>
      </c>
      <c r="E64" s="180">
        <f t="shared" ca="1" si="15"/>
        <v>9.3090564016000013</v>
      </c>
      <c r="F64" s="181">
        <f t="shared" ca="1" si="15"/>
        <v>0</v>
      </c>
      <c r="G64" s="182">
        <f t="shared" ca="1" si="1"/>
        <v>375</v>
      </c>
      <c r="H64" s="182">
        <f t="shared" ca="1" si="2"/>
        <v>362.0625</v>
      </c>
      <c r="I64" s="183">
        <f t="shared" ca="1" si="5"/>
        <v>270.33999999999997</v>
      </c>
      <c r="J64" s="180">
        <f t="shared" ca="1" si="6"/>
        <v>86.89</v>
      </c>
      <c r="K64" s="180">
        <f t="shared" ca="1" si="7"/>
        <v>4.83</v>
      </c>
      <c r="L64" s="180">
        <f t="shared" ca="1" si="8"/>
        <v>0</v>
      </c>
      <c r="M64" s="181">
        <f t="shared" ca="1" si="9"/>
        <v>362.05999999999995</v>
      </c>
      <c r="N64" s="179">
        <f t="shared" ca="1" si="10"/>
        <v>270.34186667955589</v>
      </c>
      <c r="O64" s="180">
        <f t="shared" ca="1" si="11"/>
        <v>86.890599969618307</v>
      </c>
      <c r="P64" s="180">
        <f t="shared" ca="1" si="12"/>
        <v>4.8300333508258309</v>
      </c>
      <c r="Q64" s="180">
        <f t="shared" ca="1" si="13"/>
        <v>0</v>
      </c>
      <c r="R64" s="181">
        <f t="shared" ca="1" si="14"/>
        <v>362.0625</v>
      </c>
      <c r="W64" s="46"/>
      <c r="X64" s="46">
        <v>64</v>
      </c>
    </row>
    <row r="65" spans="1:24">
      <c r="A65" s="61" t="s">
        <v>107</v>
      </c>
      <c r="B65" s="174">
        <f t="shared" ca="1" si="3"/>
        <v>679.49316799999997</v>
      </c>
      <c r="C65" s="179">
        <f t="shared" ca="1" si="15"/>
        <v>506.90190332799995</v>
      </c>
      <c r="D65" s="180">
        <f t="shared" ca="1" si="15"/>
        <v>163.28220827040002</v>
      </c>
      <c r="E65" s="180">
        <f t="shared" ca="1" si="15"/>
        <v>9.3090564016000013</v>
      </c>
      <c r="F65" s="181">
        <f t="shared" ca="1" si="15"/>
        <v>0</v>
      </c>
      <c r="G65" s="182">
        <f t="shared" ca="1" si="1"/>
        <v>375</v>
      </c>
      <c r="H65" s="182">
        <f t="shared" ca="1" si="2"/>
        <v>362.0625</v>
      </c>
      <c r="I65" s="183">
        <f t="shared" ca="1" si="5"/>
        <v>270.33999999999997</v>
      </c>
      <c r="J65" s="180">
        <f t="shared" ca="1" si="6"/>
        <v>86.89</v>
      </c>
      <c r="K65" s="180">
        <f t="shared" ca="1" si="7"/>
        <v>4.83</v>
      </c>
      <c r="L65" s="180">
        <f t="shared" ca="1" si="8"/>
        <v>0</v>
      </c>
      <c r="M65" s="181">
        <f t="shared" ca="1" si="9"/>
        <v>362.05999999999995</v>
      </c>
      <c r="N65" s="179">
        <f t="shared" ca="1" si="10"/>
        <v>270.34186667955589</v>
      </c>
      <c r="O65" s="180">
        <f t="shared" ca="1" si="11"/>
        <v>86.890599969618307</v>
      </c>
      <c r="P65" s="180">
        <f t="shared" ca="1" si="12"/>
        <v>4.8300333508258309</v>
      </c>
      <c r="Q65" s="180">
        <f t="shared" ca="1" si="13"/>
        <v>0</v>
      </c>
      <c r="R65" s="181">
        <f t="shared" ca="1" si="14"/>
        <v>362.0625</v>
      </c>
      <c r="W65" s="46"/>
      <c r="X65" s="46">
        <v>65</v>
      </c>
    </row>
    <row r="66" spans="1:24">
      <c r="A66" s="61" t="s">
        <v>108</v>
      </c>
      <c r="B66" s="174">
        <f t="shared" ca="1" si="3"/>
        <v>679.49316799999997</v>
      </c>
      <c r="C66" s="179">
        <f t="shared" ca="1" si="15"/>
        <v>506.90190332799995</v>
      </c>
      <c r="D66" s="180">
        <f t="shared" ca="1" si="15"/>
        <v>163.28220827040002</v>
      </c>
      <c r="E66" s="180">
        <f t="shared" ca="1" si="15"/>
        <v>9.3090564016000013</v>
      </c>
      <c r="F66" s="181">
        <f t="shared" ca="1" si="15"/>
        <v>0</v>
      </c>
      <c r="G66" s="182">
        <f t="shared" ca="1" si="1"/>
        <v>375</v>
      </c>
      <c r="H66" s="182">
        <f t="shared" ca="1" si="2"/>
        <v>362.0625</v>
      </c>
      <c r="I66" s="183">
        <f t="shared" ca="1" si="5"/>
        <v>270.33999999999997</v>
      </c>
      <c r="J66" s="180">
        <f t="shared" ca="1" si="6"/>
        <v>86.89</v>
      </c>
      <c r="K66" s="180">
        <f t="shared" ca="1" si="7"/>
        <v>4.83</v>
      </c>
      <c r="L66" s="180">
        <f t="shared" ca="1" si="8"/>
        <v>0</v>
      </c>
      <c r="M66" s="181">
        <f t="shared" ca="1" si="9"/>
        <v>362.05999999999995</v>
      </c>
      <c r="N66" s="179">
        <f t="shared" ca="1" si="10"/>
        <v>270.34186667955589</v>
      </c>
      <c r="O66" s="180">
        <f t="shared" ca="1" si="11"/>
        <v>86.890599969618307</v>
      </c>
      <c r="P66" s="180">
        <f t="shared" ca="1" si="12"/>
        <v>4.8300333508258309</v>
      </c>
      <c r="Q66" s="180">
        <f t="shared" ca="1" si="13"/>
        <v>0</v>
      </c>
      <c r="R66" s="181">
        <f t="shared" ca="1" si="14"/>
        <v>362.0625</v>
      </c>
      <c r="W66" s="46"/>
      <c r="X66" s="46">
        <v>66</v>
      </c>
    </row>
    <row r="67" spans="1:24">
      <c r="A67" s="61" t="s">
        <v>109</v>
      </c>
      <c r="B67" s="174">
        <f t="shared" ca="1" si="3"/>
        <v>679.49316799999997</v>
      </c>
      <c r="C67" s="179">
        <f t="shared" ca="1" si="15"/>
        <v>506.90190332799995</v>
      </c>
      <c r="D67" s="180">
        <f t="shared" ca="1" si="15"/>
        <v>163.28220827040002</v>
      </c>
      <c r="E67" s="180">
        <f t="shared" ca="1" si="15"/>
        <v>9.3090564016000013</v>
      </c>
      <c r="F67" s="181">
        <f t="shared" ca="1" si="15"/>
        <v>0</v>
      </c>
      <c r="G67" s="182">
        <f t="shared" ref="G67:G98" ca="1" si="16">INDIRECT("ISGS_exbus!" &amp; $V$3 &amp; X67)</f>
        <v>375.05</v>
      </c>
      <c r="H67" s="182">
        <f t="shared" ref="H67:H98" ca="1" si="17">INDIRECT("ISGS_Delhi_pp!" &amp; $V$3 &amp; X67)</f>
        <v>362.11077499999999</v>
      </c>
      <c r="I67" s="183">
        <f t="shared" ca="1" si="5"/>
        <v>270.39</v>
      </c>
      <c r="J67" s="180">
        <f t="shared" ca="1" si="6"/>
        <v>86.89</v>
      </c>
      <c r="K67" s="180">
        <f t="shared" ca="1" si="7"/>
        <v>4.83</v>
      </c>
      <c r="L67" s="180">
        <f t="shared" ca="1" si="8"/>
        <v>0</v>
      </c>
      <c r="M67" s="181">
        <f t="shared" ca="1" si="9"/>
        <v>362.10999999999996</v>
      </c>
      <c r="N67" s="179">
        <f t="shared" ca="1" si="10"/>
        <v>270.39057869777139</v>
      </c>
      <c r="O67" s="180">
        <f t="shared" ca="1" si="11"/>
        <v>86.890185964900184</v>
      </c>
      <c r="P67" s="180">
        <f t="shared" ca="1" si="12"/>
        <v>4.8300103373284369</v>
      </c>
      <c r="Q67" s="180">
        <f t="shared" ca="1" si="13"/>
        <v>0</v>
      </c>
      <c r="R67" s="181">
        <f t="shared" ca="1" si="14"/>
        <v>362.11077499999999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679.49316799999997</v>
      </c>
      <c r="C68" s="179">
        <f t="shared" ref="C68:F98" ca="1" si="19">$B68*C$1/100</f>
        <v>506.90190332799995</v>
      </c>
      <c r="D68" s="180">
        <f t="shared" ca="1" si="19"/>
        <v>163.28220827040002</v>
      </c>
      <c r="E68" s="180">
        <f t="shared" ca="1" si="19"/>
        <v>9.3090564016000013</v>
      </c>
      <c r="F68" s="181">
        <f t="shared" ca="1" si="19"/>
        <v>0</v>
      </c>
      <c r="G68" s="182">
        <f t="shared" ca="1" si="16"/>
        <v>375.05</v>
      </c>
      <c r="H68" s="182">
        <f t="shared" ca="1" si="17"/>
        <v>362.11077499999999</v>
      </c>
      <c r="I68" s="183">
        <f t="shared" ref="I68:I98" ca="1" si="20">INDIRECT("BRPL_EOD!" &amp; $V$3 &amp; X68)</f>
        <v>270.39</v>
      </c>
      <c r="J68" s="180">
        <f t="shared" ref="J68:J98" ca="1" si="21">INDIRECT("BYPL_EOD!" &amp; $V$3 &amp; X68)</f>
        <v>86.89</v>
      </c>
      <c r="K68" s="180">
        <f t="shared" ref="K68:K98" ca="1" si="22">INDIRECT("TPDDL_EOD!" &amp; $V$3 &amp; X68)</f>
        <v>4.83</v>
      </c>
      <c r="L68" s="180">
        <f t="shared" ref="L68:L98" ca="1" si="23">INDIRECT("NDMC_EOD!" &amp; $V$3 &amp; X68)</f>
        <v>0</v>
      </c>
      <c r="M68" s="181">
        <f t="shared" ref="M68:M98" ca="1" si="24">SUM(I68:L68)</f>
        <v>362.10999999999996</v>
      </c>
      <c r="N68" s="179">
        <f t="shared" ref="N68:N98" ca="1" si="25">INDIRECT("BRPL_ISGS_exbus!" &amp; $V$3 &amp; X68)</f>
        <v>270.39057869777139</v>
      </c>
      <c r="O68" s="180">
        <f t="shared" ref="O68:O98" ca="1" si="26">INDIRECT("BYPL_ISGS_exbus!" &amp; $V$3 &amp; X68)</f>
        <v>86.890185964900184</v>
      </c>
      <c r="P68" s="180">
        <f t="shared" ref="P68:P98" ca="1" si="27">INDIRECT("TPDDL_ISGS_exbus!" &amp; $V$3 &amp; X68)</f>
        <v>4.8300103373284369</v>
      </c>
      <c r="Q68" s="180">
        <f t="shared" ref="Q68:Q98" ca="1" si="28">INDIRECT("NDMC_ISGS_exbus!" &amp; $V$3 &amp; X68)</f>
        <v>0</v>
      </c>
      <c r="R68" s="181">
        <f t="shared" ref="R68:R98" ca="1" si="29">SUM(N68:Q68)</f>
        <v>362.11077499999999</v>
      </c>
      <c r="W68" s="46"/>
      <c r="X68" s="46">
        <v>68</v>
      </c>
    </row>
    <row r="69" spans="1:24">
      <c r="A69" s="61" t="s">
        <v>111</v>
      </c>
      <c r="B69" s="174">
        <f t="shared" ca="1" si="18"/>
        <v>679.49316799999997</v>
      </c>
      <c r="C69" s="179">
        <f t="shared" ca="1" si="19"/>
        <v>506.90190332799995</v>
      </c>
      <c r="D69" s="180">
        <f t="shared" ca="1" si="19"/>
        <v>163.28220827040002</v>
      </c>
      <c r="E69" s="180">
        <f t="shared" ca="1" si="19"/>
        <v>9.3090564016000013</v>
      </c>
      <c r="F69" s="181">
        <f t="shared" ca="1" si="19"/>
        <v>0</v>
      </c>
      <c r="G69" s="182">
        <f t="shared" ca="1" si="16"/>
        <v>410</v>
      </c>
      <c r="H69" s="182">
        <f t="shared" ca="1" si="17"/>
        <v>395.85500000000002</v>
      </c>
      <c r="I69" s="183">
        <f t="shared" ca="1" si="20"/>
        <v>304.14</v>
      </c>
      <c r="J69" s="180">
        <f t="shared" ca="1" si="21"/>
        <v>86.9</v>
      </c>
      <c r="K69" s="180">
        <f t="shared" ca="1" si="22"/>
        <v>4.83</v>
      </c>
      <c r="L69" s="180">
        <f t="shared" ca="1" si="23"/>
        <v>0</v>
      </c>
      <c r="M69" s="181">
        <f t="shared" ca="1" si="24"/>
        <v>395.86999999999995</v>
      </c>
      <c r="N69" s="179">
        <f t="shared" ca="1" si="25"/>
        <v>304.12847576224522</v>
      </c>
      <c r="O69" s="180">
        <f t="shared" ca="1" si="26"/>
        <v>86.89670725238085</v>
      </c>
      <c r="P69" s="180">
        <f t="shared" ca="1" si="27"/>
        <v>4.829816985373987</v>
      </c>
      <c r="Q69" s="180">
        <f t="shared" ca="1" si="28"/>
        <v>0</v>
      </c>
      <c r="R69" s="181">
        <f t="shared" ca="1" si="29"/>
        <v>395.85500000000008</v>
      </c>
      <c r="W69" s="46"/>
      <c r="X69" s="46">
        <v>69</v>
      </c>
    </row>
    <row r="70" spans="1:24">
      <c r="A70" s="61" t="s">
        <v>112</v>
      </c>
      <c r="B70" s="174">
        <f t="shared" ca="1" si="18"/>
        <v>679.49316799999997</v>
      </c>
      <c r="C70" s="179">
        <f t="shared" ca="1" si="19"/>
        <v>506.90190332799995</v>
      </c>
      <c r="D70" s="180">
        <f t="shared" ca="1" si="19"/>
        <v>163.28220827040002</v>
      </c>
      <c r="E70" s="180">
        <f t="shared" ca="1" si="19"/>
        <v>9.3090564016000013</v>
      </c>
      <c r="F70" s="181">
        <f t="shared" ca="1" si="19"/>
        <v>0</v>
      </c>
      <c r="G70" s="182">
        <f t="shared" ca="1" si="16"/>
        <v>453</v>
      </c>
      <c r="H70" s="182">
        <f t="shared" ca="1" si="17"/>
        <v>437.37150000000003</v>
      </c>
      <c r="I70" s="183">
        <f t="shared" ca="1" si="20"/>
        <v>345.65</v>
      </c>
      <c r="J70" s="180">
        <f t="shared" ca="1" si="21"/>
        <v>86.89</v>
      </c>
      <c r="K70" s="180">
        <f t="shared" ca="1" si="22"/>
        <v>4.83</v>
      </c>
      <c r="L70" s="180">
        <f t="shared" ca="1" si="23"/>
        <v>0</v>
      </c>
      <c r="M70" s="181">
        <f t="shared" ca="1" si="24"/>
        <v>437.36999999999995</v>
      </c>
      <c r="N70" s="179">
        <f t="shared" ca="1" si="25"/>
        <v>345.65118543795876</v>
      </c>
      <c r="O70" s="180">
        <f t="shared" ca="1" si="26"/>
        <v>86.890297997119163</v>
      </c>
      <c r="P70" s="180">
        <f t="shared" ca="1" si="27"/>
        <v>4.8300165649221496</v>
      </c>
      <c r="Q70" s="180">
        <f t="shared" ca="1" si="28"/>
        <v>0</v>
      </c>
      <c r="R70" s="181">
        <f t="shared" ca="1" si="29"/>
        <v>437.37150000000008</v>
      </c>
      <c r="W70" s="46"/>
      <c r="X70" s="46">
        <v>70</v>
      </c>
    </row>
    <row r="71" spans="1:24">
      <c r="A71" s="61" t="s">
        <v>113</v>
      </c>
      <c r="B71" s="174">
        <f t="shared" ca="1" si="18"/>
        <v>679.49316799999997</v>
      </c>
      <c r="C71" s="179">
        <f t="shared" ca="1" si="19"/>
        <v>506.90190332799995</v>
      </c>
      <c r="D71" s="180">
        <f t="shared" ca="1" si="19"/>
        <v>163.28220827040002</v>
      </c>
      <c r="E71" s="180">
        <f t="shared" ca="1" si="19"/>
        <v>9.3090564016000013</v>
      </c>
      <c r="F71" s="181">
        <f t="shared" ca="1" si="19"/>
        <v>0</v>
      </c>
      <c r="G71" s="182">
        <f t="shared" ca="1" si="16"/>
        <v>494</v>
      </c>
      <c r="H71" s="182">
        <f t="shared" ca="1" si="17"/>
        <v>476.95699999999999</v>
      </c>
      <c r="I71" s="183">
        <f t="shared" ca="1" si="20"/>
        <v>385.24</v>
      </c>
      <c r="J71" s="180">
        <f t="shared" ca="1" si="21"/>
        <v>86.9</v>
      </c>
      <c r="K71" s="180">
        <f t="shared" ca="1" si="22"/>
        <v>4.83</v>
      </c>
      <c r="L71" s="180">
        <f t="shared" ca="1" si="23"/>
        <v>0</v>
      </c>
      <c r="M71" s="181">
        <f t="shared" ca="1" si="24"/>
        <v>476.96999999999997</v>
      </c>
      <c r="N71" s="179">
        <f t="shared" ca="1" si="25"/>
        <v>385.22950013627695</v>
      </c>
      <c r="O71" s="180">
        <f t="shared" ca="1" si="26"/>
        <v>86.897631507222684</v>
      </c>
      <c r="P71" s="180">
        <f t="shared" ca="1" si="27"/>
        <v>4.829868356500409</v>
      </c>
      <c r="Q71" s="180">
        <f t="shared" ca="1" si="28"/>
        <v>0</v>
      </c>
      <c r="R71" s="181">
        <f t="shared" ca="1" si="29"/>
        <v>476.95700000000005</v>
      </c>
      <c r="W71" s="46"/>
      <c r="X71" s="46">
        <v>71</v>
      </c>
    </row>
    <row r="72" spans="1:24">
      <c r="A72" s="61" t="s">
        <v>114</v>
      </c>
      <c r="B72" s="174">
        <f t="shared" ca="1" si="18"/>
        <v>679.49316799999997</v>
      </c>
      <c r="C72" s="179">
        <f t="shared" ca="1" si="19"/>
        <v>506.90190332799995</v>
      </c>
      <c r="D72" s="180">
        <f t="shared" ca="1" si="19"/>
        <v>163.28220827040002</v>
      </c>
      <c r="E72" s="180">
        <f t="shared" ca="1" si="19"/>
        <v>9.3090564016000013</v>
      </c>
      <c r="F72" s="181">
        <f t="shared" ca="1" si="19"/>
        <v>0</v>
      </c>
      <c r="G72" s="182">
        <f t="shared" ca="1" si="16"/>
        <v>541</v>
      </c>
      <c r="H72" s="182">
        <f t="shared" ca="1" si="17"/>
        <v>522.33550000000002</v>
      </c>
      <c r="I72" s="183">
        <f t="shared" ca="1" si="20"/>
        <v>430.62</v>
      </c>
      <c r="J72" s="180">
        <f t="shared" ca="1" si="21"/>
        <v>86.9</v>
      </c>
      <c r="K72" s="180">
        <f t="shared" ca="1" si="22"/>
        <v>4.83</v>
      </c>
      <c r="L72" s="180">
        <f t="shared" ca="1" si="23"/>
        <v>0</v>
      </c>
      <c r="M72" s="181">
        <f t="shared" ca="1" si="24"/>
        <v>522.35</v>
      </c>
      <c r="N72" s="179">
        <f t="shared" ca="1" si="25"/>
        <v>430.60804634823393</v>
      </c>
      <c r="O72" s="180">
        <f t="shared" ca="1" si="26"/>
        <v>86.897587728534518</v>
      </c>
      <c r="P72" s="180">
        <f t="shared" ca="1" si="27"/>
        <v>4.8298659232315497</v>
      </c>
      <c r="Q72" s="180">
        <f t="shared" ca="1" si="28"/>
        <v>0</v>
      </c>
      <c r="R72" s="181">
        <f t="shared" ca="1" si="29"/>
        <v>522.33550000000002</v>
      </c>
      <c r="W72" s="46"/>
      <c r="X72" s="46">
        <v>72</v>
      </c>
    </row>
    <row r="73" spans="1:24">
      <c r="A73" s="61" t="s">
        <v>115</v>
      </c>
      <c r="B73" s="174">
        <f t="shared" ca="1" si="18"/>
        <v>679.49316799999997</v>
      </c>
      <c r="C73" s="179">
        <f t="shared" ca="1" si="19"/>
        <v>506.90190332799995</v>
      </c>
      <c r="D73" s="180">
        <f t="shared" ca="1" si="19"/>
        <v>163.28220827040002</v>
      </c>
      <c r="E73" s="180">
        <f t="shared" ca="1" si="19"/>
        <v>9.3090564016000013</v>
      </c>
      <c r="F73" s="181">
        <f t="shared" ca="1" si="19"/>
        <v>0</v>
      </c>
      <c r="G73" s="182">
        <f t="shared" ca="1" si="16"/>
        <v>592</v>
      </c>
      <c r="H73" s="182">
        <f t="shared" ca="1" si="17"/>
        <v>571.57600000000002</v>
      </c>
      <c r="I73" s="183">
        <f t="shared" ca="1" si="20"/>
        <v>479.86</v>
      </c>
      <c r="J73" s="180">
        <f t="shared" ca="1" si="21"/>
        <v>86.9</v>
      </c>
      <c r="K73" s="180">
        <f t="shared" ca="1" si="22"/>
        <v>4.83</v>
      </c>
      <c r="L73" s="180">
        <f t="shared" ca="1" si="23"/>
        <v>0</v>
      </c>
      <c r="M73" s="181">
        <f t="shared" ca="1" si="24"/>
        <v>571.59</v>
      </c>
      <c r="N73" s="179">
        <f t="shared" ca="1" si="25"/>
        <v>479.84824675029307</v>
      </c>
      <c r="O73" s="180">
        <f t="shared" ca="1" si="26"/>
        <v>86.897871551286769</v>
      </c>
      <c r="P73" s="180">
        <f t="shared" ca="1" si="27"/>
        <v>4.8298816984201967</v>
      </c>
      <c r="Q73" s="180">
        <f t="shared" ca="1" si="28"/>
        <v>0</v>
      </c>
      <c r="R73" s="181">
        <f t="shared" ca="1" si="29"/>
        <v>571.57600000000002</v>
      </c>
      <c r="W73" s="46"/>
      <c r="X73" s="46">
        <v>73</v>
      </c>
    </row>
    <row r="74" spans="1:24">
      <c r="A74" s="61" t="s">
        <v>116</v>
      </c>
      <c r="B74" s="174">
        <f t="shared" ca="1" si="18"/>
        <v>679.49316799999997</v>
      </c>
      <c r="C74" s="179">
        <f t="shared" ca="1" si="19"/>
        <v>506.90190332799995</v>
      </c>
      <c r="D74" s="180">
        <f t="shared" ca="1" si="19"/>
        <v>163.28220827040002</v>
      </c>
      <c r="E74" s="180">
        <f t="shared" ca="1" si="19"/>
        <v>9.3090564016000013</v>
      </c>
      <c r="F74" s="181">
        <f t="shared" ca="1" si="19"/>
        <v>0</v>
      </c>
      <c r="G74" s="182">
        <f t="shared" ca="1" si="16"/>
        <v>601.89949999999999</v>
      </c>
      <c r="H74" s="182">
        <f t="shared" ca="1" si="17"/>
        <v>581.13396699999998</v>
      </c>
      <c r="I74" s="183">
        <f t="shared" ca="1" si="20"/>
        <v>489.41</v>
      </c>
      <c r="J74" s="180">
        <f t="shared" ca="1" si="21"/>
        <v>86.89</v>
      </c>
      <c r="K74" s="180">
        <f t="shared" ca="1" si="22"/>
        <v>4.83</v>
      </c>
      <c r="L74" s="180">
        <f t="shared" ca="1" si="23"/>
        <v>0</v>
      </c>
      <c r="M74" s="181">
        <f t="shared" ca="1" si="24"/>
        <v>581.13000000000011</v>
      </c>
      <c r="N74" s="179">
        <f t="shared" ca="1" si="25"/>
        <v>489.413340886669</v>
      </c>
      <c r="O74" s="180">
        <f t="shared" ca="1" si="26"/>
        <v>86.890593142033609</v>
      </c>
      <c r="P74" s="180">
        <f t="shared" ca="1" si="27"/>
        <v>4.8300329712972987</v>
      </c>
      <c r="Q74" s="180">
        <f t="shared" ca="1" si="28"/>
        <v>0</v>
      </c>
      <c r="R74" s="181">
        <f t="shared" ca="1" si="29"/>
        <v>581.13396699999998</v>
      </c>
      <c r="W74" s="46"/>
      <c r="X74" s="46">
        <v>74</v>
      </c>
    </row>
    <row r="75" spans="1:24">
      <c r="A75" s="61" t="s">
        <v>117</v>
      </c>
      <c r="B75" s="174">
        <f t="shared" ca="1" si="18"/>
        <v>679.49316799999997</v>
      </c>
      <c r="C75" s="179">
        <f t="shared" ca="1" si="19"/>
        <v>506.90190332799995</v>
      </c>
      <c r="D75" s="180">
        <f t="shared" ca="1" si="19"/>
        <v>163.28220827040002</v>
      </c>
      <c r="E75" s="180">
        <f t="shared" ca="1" si="19"/>
        <v>9.3090564016000013</v>
      </c>
      <c r="F75" s="181">
        <f t="shared" ca="1" si="19"/>
        <v>0</v>
      </c>
      <c r="G75" s="182">
        <f t="shared" ca="1" si="16"/>
        <v>601.89949999999999</v>
      </c>
      <c r="H75" s="182">
        <f t="shared" ca="1" si="17"/>
        <v>581.13396699999998</v>
      </c>
      <c r="I75" s="183">
        <f t="shared" ca="1" si="20"/>
        <v>489.41</v>
      </c>
      <c r="J75" s="180">
        <f t="shared" ca="1" si="21"/>
        <v>86.89</v>
      </c>
      <c r="K75" s="180">
        <f t="shared" ca="1" si="22"/>
        <v>4.83</v>
      </c>
      <c r="L75" s="180">
        <f t="shared" ca="1" si="23"/>
        <v>0</v>
      </c>
      <c r="M75" s="181">
        <f t="shared" ca="1" si="24"/>
        <v>581.13000000000011</v>
      </c>
      <c r="N75" s="179">
        <f t="shared" ca="1" si="25"/>
        <v>489.413340886669</v>
      </c>
      <c r="O75" s="180">
        <f t="shared" ca="1" si="26"/>
        <v>86.890593142033609</v>
      </c>
      <c r="P75" s="180">
        <f t="shared" ca="1" si="27"/>
        <v>4.8300329712972987</v>
      </c>
      <c r="Q75" s="180">
        <f t="shared" ca="1" si="28"/>
        <v>0</v>
      </c>
      <c r="R75" s="181">
        <f t="shared" ca="1" si="29"/>
        <v>581.13396699999998</v>
      </c>
      <c r="W75" s="46"/>
      <c r="X75" s="46">
        <v>75</v>
      </c>
    </row>
    <row r="76" spans="1:24">
      <c r="A76" s="61" t="s">
        <v>118</v>
      </c>
      <c r="B76" s="174">
        <f t="shared" ca="1" si="18"/>
        <v>679.49316799999997</v>
      </c>
      <c r="C76" s="179">
        <f t="shared" ca="1" si="19"/>
        <v>506.90190332799995</v>
      </c>
      <c r="D76" s="180">
        <f t="shared" ca="1" si="19"/>
        <v>163.28220827040002</v>
      </c>
      <c r="E76" s="180">
        <f t="shared" ca="1" si="19"/>
        <v>9.3090564016000013</v>
      </c>
      <c r="F76" s="181">
        <f t="shared" ca="1" si="19"/>
        <v>0</v>
      </c>
      <c r="G76" s="182">
        <f t="shared" ca="1" si="16"/>
        <v>601.89949999999999</v>
      </c>
      <c r="H76" s="182">
        <f t="shared" ca="1" si="17"/>
        <v>581.13396699999998</v>
      </c>
      <c r="I76" s="183">
        <f t="shared" ca="1" si="20"/>
        <v>489.41</v>
      </c>
      <c r="J76" s="180">
        <f t="shared" ca="1" si="21"/>
        <v>86.89</v>
      </c>
      <c r="K76" s="180">
        <f t="shared" ca="1" si="22"/>
        <v>4.83</v>
      </c>
      <c r="L76" s="180">
        <f t="shared" ca="1" si="23"/>
        <v>0</v>
      </c>
      <c r="M76" s="181">
        <f t="shared" ca="1" si="24"/>
        <v>581.13000000000011</v>
      </c>
      <c r="N76" s="179">
        <f t="shared" ca="1" si="25"/>
        <v>489.413340886669</v>
      </c>
      <c r="O76" s="180">
        <f t="shared" ca="1" si="26"/>
        <v>86.890593142033609</v>
      </c>
      <c r="P76" s="180">
        <f t="shared" ca="1" si="27"/>
        <v>4.8300329712972987</v>
      </c>
      <c r="Q76" s="180">
        <f t="shared" ca="1" si="28"/>
        <v>0</v>
      </c>
      <c r="R76" s="181">
        <f t="shared" ca="1" si="29"/>
        <v>581.13396699999998</v>
      </c>
      <c r="W76" s="46"/>
      <c r="X76" s="46">
        <v>76</v>
      </c>
    </row>
    <row r="77" spans="1:24">
      <c r="A77" s="61" t="s">
        <v>119</v>
      </c>
      <c r="B77" s="174">
        <f t="shared" ca="1" si="18"/>
        <v>679.49316799999997</v>
      </c>
      <c r="C77" s="179">
        <f t="shared" ca="1" si="19"/>
        <v>506.90190332799995</v>
      </c>
      <c r="D77" s="180">
        <f t="shared" ca="1" si="19"/>
        <v>163.28220827040002</v>
      </c>
      <c r="E77" s="180">
        <f t="shared" ca="1" si="19"/>
        <v>9.3090564016000013</v>
      </c>
      <c r="F77" s="181">
        <f t="shared" ca="1" si="19"/>
        <v>0</v>
      </c>
      <c r="G77" s="182">
        <f t="shared" ca="1" si="16"/>
        <v>606.20849999999996</v>
      </c>
      <c r="H77" s="182">
        <f t="shared" ca="1" si="17"/>
        <v>585.294307</v>
      </c>
      <c r="I77" s="183">
        <f t="shared" ca="1" si="20"/>
        <v>489.41</v>
      </c>
      <c r="J77" s="180">
        <f t="shared" ca="1" si="21"/>
        <v>86.89</v>
      </c>
      <c r="K77" s="180">
        <f t="shared" ca="1" si="22"/>
        <v>8.99</v>
      </c>
      <c r="L77" s="180">
        <f t="shared" ca="1" si="23"/>
        <v>0</v>
      </c>
      <c r="M77" s="181">
        <f t="shared" ca="1" si="24"/>
        <v>585.29000000000008</v>
      </c>
      <c r="N77" s="179">
        <f t="shared" ca="1" si="25"/>
        <v>489.41360144350659</v>
      </c>
      <c r="O77" s="180">
        <f t="shared" ca="1" si="26"/>
        <v>86.890639401373662</v>
      </c>
      <c r="P77" s="180">
        <f t="shared" ca="1" si="27"/>
        <v>8.990066155119683</v>
      </c>
      <c r="Q77" s="180">
        <f t="shared" ca="1" si="28"/>
        <v>0</v>
      </c>
      <c r="R77" s="181">
        <f t="shared" ca="1" si="29"/>
        <v>585.294307</v>
      </c>
      <c r="W77" s="46"/>
      <c r="X77" s="46">
        <v>77</v>
      </c>
    </row>
    <row r="78" spans="1:24">
      <c r="A78" s="61" t="s">
        <v>120</v>
      </c>
      <c r="B78" s="174">
        <f t="shared" ca="1" si="18"/>
        <v>679.49316799999997</v>
      </c>
      <c r="C78" s="179">
        <f t="shared" ca="1" si="19"/>
        <v>506.90190332799995</v>
      </c>
      <c r="D78" s="180">
        <f t="shared" ca="1" si="19"/>
        <v>163.28220827040002</v>
      </c>
      <c r="E78" s="180">
        <f t="shared" ca="1" si="19"/>
        <v>9.3090564016000013</v>
      </c>
      <c r="F78" s="181">
        <f t="shared" ca="1" si="19"/>
        <v>0</v>
      </c>
      <c r="G78" s="182">
        <f t="shared" ca="1" si="16"/>
        <v>606.20849999999996</v>
      </c>
      <c r="H78" s="182">
        <f t="shared" ca="1" si="17"/>
        <v>585.294307</v>
      </c>
      <c r="I78" s="183">
        <f t="shared" ca="1" si="20"/>
        <v>489.41</v>
      </c>
      <c r="J78" s="180">
        <f t="shared" ca="1" si="21"/>
        <v>86.89</v>
      </c>
      <c r="K78" s="180">
        <f t="shared" ca="1" si="22"/>
        <v>8.99</v>
      </c>
      <c r="L78" s="180">
        <f t="shared" ca="1" si="23"/>
        <v>0</v>
      </c>
      <c r="M78" s="181">
        <f t="shared" ca="1" si="24"/>
        <v>585.29000000000008</v>
      </c>
      <c r="N78" s="179">
        <f t="shared" ca="1" si="25"/>
        <v>489.41360144350659</v>
      </c>
      <c r="O78" s="180">
        <f t="shared" ca="1" si="26"/>
        <v>86.890639401373662</v>
      </c>
      <c r="P78" s="180">
        <f t="shared" ca="1" si="27"/>
        <v>8.990066155119683</v>
      </c>
      <c r="Q78" s="180">
        <f t="shared" ca="1" si="28"/>
        <v>0</v>
      </c>
      <c r="R78" s="181">
        <f t="shared" ca="1" si="29"/>
        <v>585.294307</v>
      </c>
      <c r="W78" s="46"/>
      <c r="X78" s="46">
        <v>78</v>
      </c>
    </row>
    <row r="79" spans="1:24">
      <c r="A79" s="61" t="s">
        <v>121</v>
      </c>
      <c r="B79" s="174">
        <f t="shared" ca="1" si="18"/>
        <v>679.49316799999997</v>
      </c>
      <c r="C79" s="179">
        <f t="shared" ca="1" si="19"/>
        <v>506.90190332799995</v>
      </c>
      <c r="D79" s="180">
        <f t="shared" ca="1" si="19"/>
        <v>163.28220827040002</v>
      </c>
      <c r="E79" s="180">
        <f t="shared" ca="1" si="19"/>
        <v>9.3090564016000013</v>
      </c>
      <c r="F79" s="181">
        <f t="shared" ca="1" si="19"/>
        <v>0</v>
      </c>
      <c r="G79" s="182">
        <f t="shared" ca="1" si="16"/>
        <v>606.20849999999996</v>
      </c>
      <c r="H79" s="182">
        <f t="shared" ca="1" si="17"/>
        <v>585.294307</v>
      </c>
      <c r="I79" s="183">
        <f t="shared" ca="1" si="20"/>
        <v>489.41</v>
      </c>
      <c r="J79" s="180">
        <f t="shared" ca="1" si="21"/>
        <v>86.89</v>
      </c>
      <c r="K79" s="180">
        <f t="shared" ca="1" si="22"/>
        <v>8.99</v>
      </c>
      <c r="L79" s="180">
        <f t="shared" ca="1" si="23"/>
        <v>0</v>
      </c>
      <c r="M79" s="181">
        <f t="shared" ca="1" si="24"/>
        <v>585.29000000000008</v>
      </c>
      <c r="N79" s="179">
        <f t="shared" ca="1" si="25"/>
        <v>489.41360144350659</v>
      </c>
      <c r="O79" s="180">
        <f t="shared" ca="1" si="26"/>
        <v>86.890639401373662</v>
      </c>
      <c r="P79" s="180">
        <f t="shared" ca="1" si="27"/>
        <v>8.990066155119683</v>
      </c>
      <c r="Q79" s="180">
        <f t="shared" ca="1" si="28"/>
        <v>0</v>
      </c>
      <c r="R79" s="181">
        <f t="shared" ca="1" si="29"/>
        <v>585.294307</v>
      </c>
      <c r="W79" s="46"/>
      <c r="X79" s="46">
        <v>79</v>
      </c>
    </row>
    <row r="80" spans="1:24">
      <c r="A80" s="61" t="s">
        <v>122</v>
      </c>
      <c r="B80" s="174">
        <f t="shared" ca="1" si="18"/>
        <v>679.49316799999997</v>
      </c>
      <c r="C80" s="179">
        <f t="shared" ca="1" si="19"/>
        <v>506.90190332799995</v>
      </c>
      <c r="D80" s="180">
        <f t="shared" ca="1" si="19"/>
        <v>163.28220827040002</v>
      </c>
      <c r="E80" s="180">
        <f t="shared" ca="1" si="19"/>
        <v>9.3090564016000013</v>
      </c>
      <c r="F80" s="181">
        <f t="shared" ca="1" si="19"/>
        <v>0</v>
      </c>
      <c r="G80" s="182">
        <f t="shared" ca="1" si="16"/>
        <v>606.20849999999996</v>
      </c>
      <c r="H80" s="182">
        <f t="shared" ca="1" si="17"/>
        <v>585.294307</v>
      </c>
      <c r="I80" s="183">
        <f t="shared" ca="1" si="20"/>
        <v>489.41</v>
      </c>
      <c r="J80" s="180">
        <f t="shared" ca="1" si="21"/>
        <v>86.89</v>
      </c>
      <c r="K80" s="180">
        <f t="shared" ca="1" si="22"/>
        <v>8.99</v>
      </c>
      <c r="L80" s="180">
        <f t="shared" ca="1" si="23"/>
        <v>0</v>
      </c>
      <c r="M80" s="181">
        <f t="shared" ca="1" si="24"/>
        <v>585.29000000000008</v>
      </c>
      <c r="N80" s="179">
        <f t="shared" ca="1" si="25"/>
        <v>489.41360144350659</v>
      </c>
      <c r="O80" s="180">
        <f t="shared" ca="1" si="26"/>
        <v>86.890639401373662</v>
      </c>
      <c r="P80" s="180">
        <f t="shared" ca="1" si="27"/>
        <v>8.990066155119683</v>
      </c>
      <c r="Q80" s="180">
        <f t="shared" ca="1" si="28"/>
        <v>0</v>
      </c>
      <c r="R80" s="181">
        <f t="shared" ca="1" si="29"/>
        <v>585.294307</v>
      </c>
      <c r="W80" s="46"/>
      <c r="X80" s="46">
        <v>80</v>
      </c>
    </row>
    <row r="81" spans="1:24">
      <c r="A81" s="61" t="s">
        <v>123</v>
      </c>
      <c r="B81" s="174">
        <f t="shared" ca="1" si="18"/>
        <v>679.49316799999997</v>
      </c>
      <c r="C81" s="179">
        <f t="shared" ca="1" si="19"/>
        <v>506.90190332799995</v>
      </c>
      <c r="D81" s="180">
        <f t="shared" ca="1" si="19"/>
        <v>163.28220827040002</v>
      </c>
      <c r="E81" s="180">
        <f t="shared" ca="1" si="19"/>
        <v>9.3090564016000013</v>
      </c>
      <c r="F81" s="181">
        <f t="shared" ca="1" si="19"/>
        <v>0</v>
      </c>
      <c r="G81" s="182">
        <f t="shared" ca="1" si="16"/>
        <v>606.20849999999996</v>
      </c>
      <c r="H81" s="182">
        <f t="shared" ca="1" si="17"/>
        <v>585.294307</v>
      </c>
      <c r="I81" s="183">
        <f t="shared" ca="1" si="20"/>
        <v>489.41</v>
      </c>
      <c r="J81" s="180">
        <f t="shared" ca="1" si="21"/>
        <v>86.89</v>
      </c>
      <c r="K81" s="180">
        <f t="shared" ca="1" si="22"/>
        <v>8.99</v>
      </c>
      <c r="L81" s="180">
        <f t="shared" ca="1" si="23"/>
        <v>0</v>
      </c>
      <c r="M81" s="181">
        <f t="shared" ca="1" si="24"/>
        <v>585.29000000000008</v>
      </c>
      <c r="N81" s="179">
        <f t="shared" ca="1" si="25"/>
        <v>489.41360144350659</v>
      </c>
      <c r="O81" s="180">
        <f t="shared" ca="1" si="26"/>
        <v>86.890639401373662</v>
      </c>
      <c r="P81" s="180">
        <f t="shared" ca="1" si="27"/>
        <v>8.990066155119683</v>
      </c>
      <c r="Q81" s="180">
        <f t="shared" ca="1" si="28"/>
        <v>0</v>
      </c>
      <c r="R81" s="181">
        <f t="shared" ca="1" si="29"/>
        <v>585.294307</v>
      </c>
      <c r="W81" s="46"/>
      <c r="X81" s="46">
        <v>81</v>
      </c>
    </row>
    <row r="82" spans="1:24">
      <c r="A82" s="61" t="s">
        <v>124</v>
      </c>
      <c r="B82" s="174">
        <f t="shared" ca="1" si="18"/>
        <v>679.49316799999997</v>
      </c>
      <c r="C82" s="179">
        <f t="shared" ca="1" si="19"/>
        <v>506.90190332799995</v>
      </c>
      <c r="D82" s="180">
        <f t="shared" ca="1" si="19"/>
        <v>163.28220827040002</v>
      </c>
      <c r="E82" s="180">
        <f t="shared" ca="1" si="19"/>
        <v>9.3090564016000013</v>
      </c>
      <c r="F82" s="181">
        <f t="shared" ca="1" si="19"/>
        <v>0</v>
      </c>
      <c r="G82" s="182">
        <f t="shared" ca="1" si="16"/>
        <v>606.20849999999996</v>
      </c>
      <c r="H82" s="182">
        <f t="shared" ca="1" si="17"/>
        <v>585.294307</v>
      </c>
      <c r="I82" s="183">
        <f t="shared" ca="1" si="20"/>
        <v>489.41</v>
      </c>
      <c r="J82" s="180">
        <f t="shared" ca="1" si="21"/>
        <v>86.89</v>
      </c>
      <c r="K82" s="180">
        <f t="shared" ca="1" si="22"/>
        <v>8.99</v>
      </c>
      <c r="L82" s="180">
        <f t="shared" ca="1" si="23"/>
        <v>0</v>
      </c>
      <c r="M82" s="181">
        <f t="shared" ca="1" si="24"/>
        <v>585.29000000000008</v>
      </c>
      <c r="N82" s="179">
        <f t="shared" ca="1" si="25"/>
        <v>489.41360144350659</v>
      </c>
      <c r="O82" s="180">
        <f t="shared" ca="1" si="26"/>
        <v>86.890639401373662</v>
      </c>
      <c r="P82" s="180">
        <f t="shared" ca="1" si="27"/>
        <v>8.990066155119683</v>
      </c>
      <c r="Q82" s="180">
        <f t="shared" ca="1" si="28"/>
        <v>0</v>
      </c>
      <c r="R82" s="181">
        <f t="shared" ca="1" si="29"/>
        <v>585.294307</v>
      </c>
      <c r="W82" s="46"/>
      <c r="X82" s="46">
        <v>82</v>
      </c>
    </row>
    <row r="83" spans="1:24">
      <c r="A83" s="61" t="s">
        <v>125</v>
      </c>
      <c r="B83" s="174">
        <f t="shared" ca="1" si="18"/>
        <v>679.49316799999997</v>
      </c>
      <c r="C83" s="179">
        <f t="shared" ca="1" si="19"/>
        <v>506.90190332799995</v>
      </c>
      <c r="D83" s="180">
        <f t="shared" ca="1" si="19"/>
        <v>163.28220827040002</v>
      </c>
      <c r="E83" s="180">
        <f t="shared" ca="1" si="19"/>
        <v>9.3090564016000013</v>
      </c>
      <c r="F83" s="181">
        <f t="shared" ca="1" si="19"/>
        <v>0</v>
      </c>
      <c r="G83" s="182">
        <f t="shared" ca="1" si="16"/>
        <v>606.20849999999996</v>
      </c>
      <c r="H83" s="182">
        <f t="shared" ca="1" si="17"/>
        <v>585.294307</v>
      </c>
      <c r="I83" s="183">
        <f t="shared" ca="1" si="20"/>
        <v>489.41</v>
      </c>
      <c r="J83" s="180">
        <f t="shared" ca="1" si="21"/>
        <v>86.89</v>
      </c>
      <c r="K83" s="180">
        <f t="shared" ca="1" si="22"/>
        <v>8.99</v>
      </c>
      <c r="L83" s="180">
        <f t="shared" ca="1" si="23"/>
        <v>0</v>
      </c>
      <c r="M83" s="181">
        <f t="shared" ca="1" si="24"/>
        <v>585.29000000000008</v>
      </c>
      <c r="N83" s="179">
        <f t="shared" ca="1" si="25"/>
        <v>489.41360144350659</v>
      </c>
      <c r="O83" s="180">
        <f t="shared" ca="1" si="26"/>
        <v>86.890639401373662</v>
      </c>
      <c r="P83" s="180">
        <f t="shared" ca="1" si="27"/>
        <v>8.990066155119683</v>
      </c>
      <c r="Q83" s="180">
        <f t="shared" ca="1" si="28"/>
        <v>0</v>
      </c>
      <c r="R83" s="181">
        <f t="shared" ca="1" si="29"/>
        <v>585.294307</v>
      </c>
      <c r="W83" s="46"/>
      <c r="X83" s="46">
        <v>83</v>
      </c>
    </row>
    <row r="84" spans="1:24">
      <c r="A84" s="61" t="s">
        <v>126</v>
      </c>
      <c r="B84" s="174">
        <f t="shared" ca="1" si="18"/>
        <v>679.49316799999997</v>
      </c>
      <c r="C84" s="179">
        <f t="shared" ca="1" si="19"/>
        <v>506.90190332799995</v>
      </c>
      <c r="D84" s="180">
        <f t="shared" ca="1" si="19"/>
        <v>163.28220827040002</v>
      </c>
      <c r="E84" s="180">
        <f t="shared" ca="1" si="19"/>
        <v>9.3090564016000013</v>
      </c>
      <c r="F84" s="181">
        <f t="shared" ca="1" si="19"/>
        <v>0</v>
      </c>
      <c r="G84" s="182">
        <f t="shared" ca="1" si="16"/>
        <v>601.89949999999999</v>
      </c>
      <c r="H84" s="182">
        <f t="shared" ca="1" si="17"/>
        <v>581.13396699999998</v>
      </c>
      <c r="I84" s="183">
        <f t="shared" ca="1" si="20"/>
        <v>489.41</v>
      </c>
      <c r="J84" s="180">
        <f t="shared" ca="1" si="21"/>
        <v>86.89</v>
      </c>
      <c r="K84" s="180">
        <f t="shared" ca="1" si="22"/>
        <v>4.83</v>
      </c>
      <c r="L84" s="180">
        <f t="shared" ca="1" si="23"/>
        <v>0</v>
      </c>
      <c r="M84" s="181">
        <f t="shared" ca="1" si="24"/>
        <v>581.13000000000011</v>
      </c>
      <c r="N84" s="179">
        <f t="shared" ca="1" si="25"/>
        <v>489.413340886669</v>
      </c>
      <c r="O84" s="180">
        <f t="shared" ca="1" si="26"/>
        <v>86.890593142033609</v>
      </c>
      <c r="P84" s="180">
        <f t="shared" ca="1" si="27"/>
        <v>4.8300329712972987</v>
      </c>
      <c r="Q84" s="180">
        <f t="shared" ca="1" si="28"/>
        <v>0</v>
      </c>
      <c r="R84" s="181">
        <f t="shared" ca="1" si="29"/>
        <v>581.13396699999998</v>
      </c>
      <c r="W84" s="46"/>
      <c r="X84" s="46">
        <v>84</v>
      </c>
    </row>
    <row r="85" spans="1:24">
      <c r="A85" s="61" t="s">
        <v>127</v>
      </c>
      <c r="B85" s="174">
        <f t="shared" ca="1" si="18"/>
        <v>679.49316799999997</v>
      </c>
      <c r="C85" s="179">
        <f t="shared" ca="1" si="19"/>
        <v>506.90190332799995</v>
      </c>
      <c r="D85" s="180">
        <f t="shared" ca="1" si="19"/>
        <v>163.28220827040002</v>
      </c>
      <c r="E85" s="180">
        <f t="shared" ca="1" si="19"/>
        <v>9.3090564016000013</v>
      </c>
      <c r="F85" s="181">
        <f t="shared" ca="1" si="19"/>
        <v>0</v>
      </c>
      <c r="G85" s="182">
        <f t="shared" ca="1" si="16"/>
        <v>601.89949999999999</v>
      </c>
      <c r="H85" s="182">
        <f t="shared" ca="1" si="17"/>
        <v>581.13396699999998</v>
      </c>
      <c r="I85" s="183">
        <f t="shared" ca="1" si="20"/>
        <v>489.41</v>
      </c>
      <c r="J85" s="180">
        <f t="shared" ca="1" si="21"/>
        <v>86.89</v>
      </c>
      <c r="K85" s="180">
        <f t="shared" ca="1" si="22"/>
        <v>4.83</v>
      </c>
      <c r="L85" s="180">
        <f t="shared" ca="1" si="23"/>
        <v>0</v>
      </c>
      <c r="M85" s="181">
        <f t="shared" ca="1" si="24"/>
        <v>581.13000000000011</v>
      </c>
      <c r="N85" s="179">
        <f t="shared" ca="1" si="25"/>
        <v>489.413340886669</v>
      </c>
      <c r="O85" s="180">
        <f t="shared" ca="1" si="26"/>
        <v>86.890593142033609</v>
      </c>
      <c r="P85" s="180">
        <f t="shared" ca="1" si="27"/>
        <v>4.8300329712972987</v>
      </c>
      <c r="Q85" s="180">
        <f t="shared" ca="1" si="28"/>
        <v>0</v>
      </c>
      <c r="R85" s="181">
        <f t="shared" ca="1" si="29"/>
        <v>581.13396699999998</v>
      </c>
      <c r="W85" s="46"/>
      <c r="X85" s="46">
        <v>85</v>
      </c>
    </row>
    <row r="86" spans="1:24">
      <c r="A86" s="61" t="s">
        <v>128</v>
      </c>
      <c r="B86" s="174">
        <f t="shared" ca="1" si="18"/>
        <v>679.49316799999997</v>
      </c>
      <c r="C86" s="179">
        <f t="shared" ca="1" si="19"/>
        <v>506.90190332799995</v>
      </c>
      <c r="D86" s="180">
        <f t="shared" ca="1" si="19"/>
        <v>163.28220827040002</v>
      </c>
      <c r="E86" s="180">
        <f t="shared" ca="1" si="19"/>
        <v>9.3090564016000013</v>
      </c>
      <c r="F86" s="181">
        <f t="shared" ca="1" si="19"/>
        <v>0</v>
      </c>
      <c r="G86" s="182">
        <f t="shared" ca="1" si="16"/>
        <v>601.89949999999999</v>
      </c>
      <c r="H86" s="182">
        <f t="shared" ca="1" si="17"/>
        <v>581.13396699999998</v>
      </c>
      <c r="I86" s="183">
        <f t="shared" ca="1" si="20"/>
        <v>489.41</v>
      </c>
      <c r="J86" s="180">
        <f t="shared" ca="1" si="21"/>
        <v>86.89</v>
      </c>
      <c r="K86" s="180">
        <f t="shared" ca="1" si="22"/>
        <v>4.83</v>
      </c>
      <c r="L86" s="180">
        <f t="shared" ca="1" si="23"/>
        <v>0</v>
      </c>
      <c r="M86" s="181">
        <f t="shared" ca="1" si="24"/>
        <v>581.13000000000011</v>
      </c>
      <c r="N86" s="179">
        <f t="shared" ca="1" si="25"/>
        <v>489.413340886669</v>
      </c>
      <c r="O86" s="180">
        <f t="shared" ca="1" si="26"/>
        <v>86.890593142033609</v>
      </c>
      <c r="P86" s="180">
        <f t="shared" ca="1" si="27"/>
        <v>4.8300329712972987</v>
      </c>
      <c r="Q86" s="180">
        <f t="shared" ca="1" si="28"/>
        <v>0</v>
      </c>
      <c r="R86" s="181">
        <f t="shared" ca="1" si="29"/>
        <v>581.13396699999998</v>
      </c>
      <c r="W86" s="46"/>
      <c r="X86" s="46">
        <v>86</v>
      </c>
    </row>
    <row r="87" spans="1:24">
      <c r="A87" s="61" t="s">
        <v>129</v>
      </c>
      <c r="B87" s="174">
        <f t="shared" ca="1" si="18"/>
        <v>679.49316799999997</v>
      </c>
      <c r="C87" s="179">
        <f t="shared" ca="1" si="19"/>
        <v>506.90190332799995</v>
      </c>
      <c r="D87" s="180">
        <f t="shared" ca="1" si="19"/>
        <v>163.28220827040002</v>
      </c>
      <c r="E87" s="180">
        <f t="shared" ca="1" si="19"/>
        <v>9.3090564016000013</v>
      </c>
      <c r="F87" s="181">
        <f t="shared" ca="1" si="19"/>
        <v>0</v>
      </c>
      <c r="G87" s="182">
        <f t="shared" ca="1" si="16"/>
        <v>601.89949999999999</v>
      </c>
      <c r="H87" s="182">
        <f t="shared" ca="1" si="17"/>
        <v>581.13396699999998</v>
      </c>
      <c r="I87" s="183">
        <f t="shared" ca="1" si="20"/>
        <v>489.41</v>
      </c>
      <c r="J87" s="180">
        <f t="shared" ca="1" si="21"/>
        <v>86.89</v>
      </c>
      <c r="K87" s="180">
        <f t="shared" ca="1" si="22"/>
        <v>4.83</v>
      </c>
      <c r="L87" s="180">
        <f t="shared" ca="1" si="23"/>
        <v>0</v>
      </c>
      <c r="M87" s="181">
        <f t="shared" ca="1" si="24"/>
        <v>581.13000000000011</v>
      </c>
      <c r="N87" s="179">
        <f t="shared" ca="1" si="25"/>
        <v>489.413340886669</v>
      </c>
      <c r="O87" s="180">
        <f t="shared" ca="1" si="26"/>
        <v>86.890593142033609</v>
      </c>
      <c r="P87" s="180">
        <f t="shared" ca="1" si="27"/>
        <v>4.8300329712972987</v>
      </c>
      <c r="Q87" s="180">
        <f t="shared" ca="1" si="28"/>
        <v>0</v>
      </c>
      <c r="R87" s="181">
        <f t="shared" ca="1" si="29"/>
        <v>581.13396699999998</v>
      </c>
      <c r="W87" s="46"/>
      <c r="X87" s="46">
        <v>87</v>
      </c>
    </row>
    <row r="88" spans="1:24">
      <c r="A88" s="61" t="s">
        <v>130</v>
      </c>
      <c r="B88" s="174">
        <f t="shared" ca="1" si="18"/>
        <v>679.49316799999997</v>
      </c>
      <c r="C88" s="179">
        <f t="shared" ca="1" si="19"/>
        <v>506.90190332799995</v>
      </c>
      <c r="D88" s="180">
        <f t="shared" ca="1" si="19"/>
        <v>163.28220827040002</v>
      </c>
      <c r="E88" s="180">
        <f t="shared" ca="1" si="19"/>
        <v>9.3090564016000013</v>
      </c>
      <c r="F88" s="181">
        <f t="shared" ca="1" si="19"/>
        <v>0</v>
      </c>
      <c r="G88" s="182">
        <f t="shared" ca="1" si="16"/>
        <v>601.89949999999999</v>
      </c>
      <c r="H88" s="182">
        <f t="shared" ca="1" si="17"/>
        <v>581.13396699999998</v>
      </c>
      <c r="I88" s="183">
        <f t="shared" ca="1" si="20"/>
        <v>489.41</v>
      </c>
      <c r="J88" s="180">
        <f t="shared" ca="1" si="21"/>
        <v>86.89</v>
      </c>
      <c r="K88" s="180">
        <f t="shared" ca="1" si="22"/>
        <v>4.83</v>
      </c>
      <c r="L88" s="180">
        <f t="shared" ca="1" si="23"/>
        <v>0</v>
      </c>
      <c r="M88" s="181">
        <f t="shared" ca="1" si="24"/>
        <v>581.13000000000011</v>
      </c>
      <c r="N88" s="179">
        <f t="shared" ca="1" si="25"/>
        <v>489.413340886669</v>
      </c>
      <c r="O88" s="180">
        <f t="shared" ca="1" si="26"/>
        <v>86.890593142033609</v>
      </c>
      <c r="P88" s="180">
        <f t="shared" ca="1" si="27"/>
        <v>4.8300329712972987</v>
      </c>
      <c r="Q88" s="180">
        <f t="shared" ca="1" si="28"/>
        <v>0</v>
      </c>
      <c r="R88" s="181">
        <f t="shared" ca="1" si="29"/>
        <v>581.13396699999998</v>
      </c>
      <c r="W88" s="46"/>
      <c r="X88" s="46">
        <v>88</v>
      </c>
    </row>
    <row r="89" spans="1:24">
      <c r="A89" s="61" t="s">
        <v>131</v>
      </c>
      <c r="B89" s="174">
        <f t="shared" ca="1" si="18"/>
        <v>679.49316799999997</v>
      </c>
      <c r="C89" s="179">
        <f t="shared" ca="1" si="19"/>
        <v>506.90190332799995</v>
      </c>
      <c r="D89" s="180">
        <f t="shared" ca="1" si="19"/>
        <v>163.28220827040002</v>
      </c>
      <c r="E89" s="180">
        <f t="shared" ca="1" si="19"/>
        <v>9.3090564016000013</v>
      </c>
      <c r="F89" s="181">
        <f t="shared" ca="1" si="19"/>
        <v>0</v>
      </c>
      <c r="G89" s="182">
        <f t="shared" ca="1" si="16"/>
        <v>601.89949999999999</v>
      </c>
      <c r="H89" s="182">
        <f t="shared" ca="1" si="17"/>
        <v>581.13396699999998</v>
      </c>
      <c r="I89" s="183">
        <f t="shared" ca="1" si="20"/>
        <v>489.41</v>
      </c>
      <c r="J89" s="180">
        <f t="shared" ca="1" si="21"/>
        <v>86.89</v>
      </c>
      <c r="K89" s="180">
        <f t="shared" ca="1" si="22"/>
        <v>4.83</v>
      </c>
      <c r="L89" s="180">
        <f t="shared" ca="1" si="23"/>
        <v>0</v>
      </c>
      <c r="M89" s="181">
        <f t="shared" ca="1" si="24"/>
        <v>581.13000000000011</v>
      </c>
      <c r="N89" s="179">
        <f t="shared" ca="1" si="25"/>
        <v>489.413340886669</v>
      </c>
      <c r="O89" s="180">
        <f t="shared" ca="1" si="26"/>
        <v>86.890593142033609</v>
      </c>
      <c r="P89" s="180">
        <f t="shared" ca="1" si="27"/>
        <v>4.8300329712972987</v>
      </c>
      <c r="Q89" s="180">
        <f t="shared" ca="1" si="28"/>
        <v>0</v>
      </c>
      <c r="R89" s="181">
        <f t="shared" ca="1" si="29"/>
        <v>581.13396699999998</v>
      </c>
      <c r="W89" s="46"/>
      <c r="X89" s="46">
        <v>89</v>
      </c>
    </row>
    <row r="90" spans="1:24">
      <c r="A90" s="61" t="s">
        <v>132</v>
      </c>
      <c r="B90" s="174">
        <f t="shared" ca="1" si="18"/>
        <v>679.49316799999997</v>
      </c>
      <c r="C90" s="179">
        <f t="shared" ca="1" si="19"/>
        <v>506.90190332799995</v>
      </c>
      <c r="D90" s="180">
        <f t="shared" ca="1" si="19"/>
        <v>163.28220827040002</v>
      </c>
      <c r="E90" s="180">
        <f t="shared" ca="1" si="19"/>
        <v>9.3090564016000013</v>
      </c>
      <c r="F90" s="181">
        <f t="shared" ca="1" si="19"/>
        <v>0</v>
      </c>
      <c r="G90" s="182">
        <f t="shared" ca="1" si="16"/>
        <v>601.89949999999999</v>
      </c>
      <c r="H90" s="182">
        <f t="shared" ca="1" si="17"/>
        <v>581.13396699999998</v>
      </c>
      <c r="I90" s="183">
        <f t="shared" ca="1" si="20"/>
        <v>489.41</v>
      </c>
      <c r="J90" s="180">
        <f t="shared" ca="1" si="21"/>
        <v>86.89</v>
      </c>
      <c r="K90" s="180">
        <f t="shared" ca="1" si="22"/>
        <v>4.83</v>
      </c>
      <c r="L90" s="180">
        <f t="shared" ca="1" si="23"/>
        <v>0</v>
      </c>
      <c r="M90" s="181">
        <f t="shared" ca="1" si="24"/>
        <v>581.13000000000011</v>
      </c>
      <c r="N90" s="179">
        <f t="shared" ca="1" si="25"/>
        <v>489.413340886669</v>
      </c>
      <c r="O90" s="180">
        <f t="shared" ca="1" si="26"/>
        <v>86.890593142033609</v>
      </c>
      <c r="P90" s="180">
        <f t="shared" ca="1" si="27"/>
        <v>4.8300329712972987</v>
      </c>
      <c r="Q90" s="180">
        <f t="shared" ca="1" si="28"/>
        <v>0</v>
      </c>
      <c r="R90" s="181">
        <f t="shared" ca="1" si="29"/>
        <v>581.13396699999998</v>
      </c>
      <c r="W90" s="46"/>
      <c r="X90" s="46">
        <v>90</v>
      </c>
    </row>
    <row r="91" spans="1:24">
      <c r="A91" s="61" t="s">
        <v>133</v>
      </c>
      <c r="B91" s="174">
        <f t="shared" ca="1" si="18"/>
        <v>679.49316799999997</v>
      </c>
      <c r="C91" s="179">
        <f t="shared" ca="1" si="19"/>
        <v>506.90190332799995</v>
      </c>
      <c r="D91" s="180">
        <f t="shared" ca="1" si="19"/>
        <v>163.28220827040002</v>
      </c>
      <c r="E91" s="180">
        <f t="shared" ca="1" si="19"/>
        <v>9.3090564016000013</v>
      </c>
      <c r="F91" s="181">
        <f t="shared" ca="1" si="19"/>
        <v>0</v>
      </c>
      <c r="G91" s="182">
        <f t="shared" ca="1" si="16"/>
        <v>556.66414899999995</v>
      </c>
      <c r="H91" s="182">
        <f t="shared" ca="1" si="17"/>
        <v>537.45923600000003</v>
      </c>
      <c r="I91" s="183">
        <f t="shared" ca="1" si="20"/>
        <v>440</v>
      </c>
      <c r="J91" s="180">
        <f t="shared" ca="1" si="21"/>
        <v>92.2</v>
      </c>
      <c r="K91" s="180">
        <f t="shared" ca="1" si="22"/>
        <v>5.26</v>
      </c>
      <c r="L91" s="180">
        <f t="shared" ca="1" si="23"/>
        <v>0</v>
      </c>
      <c r="M91" s="181">
        <f t="shared" ca="1" si="24"/>
        <v>537.46</v>
      </c>
      <c r="N91" s="179">
        <f t="shared" ca="1" si="25"/>
        <v>439.99937453950059</v>
      </c>
      <c r="O91" s="180">
        <f t="shared" ca="1" si="26"/>
        <v>92.199868937595355</v>
      </c>
      <c r="P91" s="180">
        <f t="shared" ca="1" si="27"/>
        <v>5.2599925229040299</v>
      </c>
      <c r="Q91" s="180">
        <f t="shared" ca="1" si="28"/>
        <v>0</v>
      </c>
      <c r="R91" s="181">
        <f t="shared" ca="1" si="29"/>
        <v>537.45923599999992</v>
      </c>
      <c r="W91" s="46"/>
      <c r="X91" s="46">
        <v>91</v>
      </c>
    </row>
    <row r="92" spans="1:24">
      <c r="A92" s="61" t="s">
        <v>134</v>
      </c>
      <c r="B92" s="174">
        <f t="shared" ca="1" si="18"/>
        <v>679.49316799999997</v>
      </c>
      <c r="C92" s="179">
        <f t="shared" ca="1" si="19"/>
        <v>506.90190332799995</v>
      </c>
      <c r="D92" s="180">
        <f t="shared" ca="1" si="19"/>
        <v>163.28220827040002</v>
      </c>
      <c r="E92" s="180">
        <f t="shared" ca="1" si="19"/>
        <v>9.3090564016000013</v>
      </c>
      <c r="F92" s="181">
        <f t="shared" ca="1" si="19"/>
        <v>0</v>
      </c>
      <c r="G92" s="182">
        <f t="shared" ca="1" si="16"/>
        <v>509</v>
      </c>
      <c r="H92" s="182">
        <f t="shared" ca="1" si="17"/>
        <v>491.43950000000001</v>
      </c>
      <c r="I92" s="183">
        <f t="shared" ca="1" si="20"/>
        <v>399.72</v>
      </c>
      <c r="J92" s="180">
        <f t="shared" ca="1" si="21"/>
        <v>86.9</v>
      </c>
      <c r="K92" s="180">
        <f t="shared" ca="1" si="22"/>
        <v>4.83</v>
      </c>
      <c r="L92" s="180">
        <f t="shared" ca="1" si="23"/>
        <v>0</v>
      </c>
      <c r="M92" s="181">
        <f t="shared" ca="1" si="24"/>
        <v>491.45</v>
      </c>
      <c r="N92" s="179">
        <f t="shared" ca="1" si="25"/>
        <v>399.71145984332082</v>
      </c>
      <c r="O92" s="180">
        <f t="shared" ca="1" si="26"/>
        <v>86.898143351307368</v>
      </c>
      <c r="P92" s="180">
        <f t="shared" ca="1" si="27"/>
        <v>4.8298968053718587</v>
      </c>
      <c r="Q92" s="180">
        <f t="shared" ca="1" si="28"/>
        <v>0</v>
      </c>
      <c r="R92" s="181">
        <f t="shared" ca="1" si="29"/>
        <v>491.43950000000007</v>
      </c>
      <c r="W92" s="46"/>
      <c r="X92" s="46">
        <v>92</v>
      </c>
    </row>
    <row r="93" spans="1:24">
      <c r="A93" s="61" t="s">
        <v>135</v>
      </c>
      <c r="B93" s="174">
        <f t="shared" ca="1" si="18"/>
        <v>679.49316799999997</v>
      </c>
      <c r="C93" s="179">
        <f t="shared" ca="1" si="19"/>
        <v>506.90190332799995</v>
      </c>
      <c r="D93" s="180">
        <f t="shared" ca="1" si="19"/>
        <v>163.28220827040002</v>
      </c>
      <c r="E93" s="180">
        <f t="shared" ca="1" si="19"/>
        <v>9.3090564016000013</v>
      </c>
      <c r="F93" s="181">
        <f t="shared" ca="1" si="19"/>
        <v>0</v>
      </c>
      <c r="G93" s="182">
        <f t="shared" ca="1" si="16"/>
        <v>512</v>
      </c>
      <c r="H93" s="182">
        <f t="shared" ca="1" si="17"/>
        <v>494.33600000000001</v>
      </c>
      <c r="I93" s="183">
        <f t="shared" ca="1" si="20"/>
        <v>402.62</v>
      </c>
      <c r="J93" s="180">
        <f t="shared" ca="1" si="21"/>
        <v>86.9</v>
      </c>
      <c r="K93" s="180">
        <f t="shared" ca="1" si="22"/>
        <v>4.83</v>
      </c>
      <c r="L93" s="180">
        <f t="shared" ca="1" si="23"/>
        <v>0</v>
      </c>
      <c r="M93" s="181">
        <f t="shared" ca="1" si="24"/>
        <v>494.34999999999997</v>
      </c>
      <c r="N93" s="179">
        <f t="shared" ca="1" si="25"/>
        <v>402.60859779508451</v>
      </c>
      <c r="O93" s="180">
        <f t="shared" ca="1" si="26"/>
        <v>86.897538990593716</v>
      </c>
      <c r="P93" s="180">
        <f t="shared" ca="1" si="27"/>
        <v>4.8298632143218372</v>
      </c>
      <c r="Q93" s="180">
        <f t="shared" ca="1" si="28"/>
        <v>0</v>
      </c>
      <c r="R93" s="181">
        <f t="shared" ca="1" si="29"/>
        <v>494.33600000000007</v>
      </c>
      <c r="W93" s="46"/>
      <c r="X93" s="46">
        <v>93</v>
      </c>
    </row>
    <row r="94" spans="1:24">
      <c r="A94" s="61" t="s">
        <v>136</v>
      </c>
      <c r="B94" s="174">
        <f t="shared" ca="1" si="18"/>
        <v>679.49316799999997</v>
      </c>
      <c r="C94" s="179">
        <f t="shared" ca="1" si="19"/>
        <v>506.90190332799995</v>
      </c>
      <c r="D94" s="180">
        <f t="shared" ca="1" si="19"/>
        <v>163.28220827040002</v>
      </c>
      <c r="E94" s="180">
        <f t="shared" ca="1" si="19"/>
        <v>9.3090564016000013</v>
      </c>
      <c r="F94" s="181">
        <f t="shared" ca="1" si="19"/>
        <v>0</v>
      </c>
      <c r="G94" s="182">
        <f t="shared" ca="1" si="16"/>
        <v>512</v>
      </c>
      <c r="H94" s="182">
        <f t="shared" ca="1" si="17"/>
        <v>494.33600000000001</v>
      </c>
      <c r="I94" s="183">
        <f t="shared" ca="1" si="20"/>
        <v>402.97</v>
      </c>
      <c r="J94" s="180">
        <f t="shared" ca="1" si="21"/>
        <v>86.56</v>
      </c>
      <c r="K94" s="180">
        <f t="shared" ca="1" si="22"/>
        <v>4.8099999999999996</v>
      </c>
      <c r="L94" s="180">
        <f t="shared" ca="1" si="23"/>
        <v>0</v>
      </c>
      <c r="M94" s="181">
        <f t="shared" ca="1" si="24"/>
        <v>494.34000000000003</v>
      </c>
      <c r="N94" s="179">
        <f t="shared" ca="1" si="25"/>
        <v>402.96673932920663</v>
      </c>
      <c r="O94" s="180">
        <f t="shared" ca="1" si="26"/>
        <v>86.559299591374355</v>
      </c>
      <c r="P94" s="180">
        <f t="shared" ca="1" si="27"/>
        <v>4.8099610794190228</v>
      </c>
      <c r="Q94" s="180">
        <f t="shared" ca="1" si="28"/>
        <v>0</v>
      </c>
      <c r="R94" s="181">
        <f t="shared" ca="1" si="29"/>
        <v>494.33599999999996</v>
      </c>
      <c r="W94" s="46"/>
      <c r="X94" s="46">
        <v>94</v>
      </c>
    </row>
    <row r="95" spans="1:24">
      <c r="A95" s="61" t="s">
        <v>137</v>
      </c>
      <c r="B95" s="174">
        <f t="shared" ca="1" si="18"/>
        <v>679.49316799999997</v>
      </c>
      <c r="C95" s="179">
        <f t="shared" ca="1" si="19"/>
        <v>506.90190332799995</v>
      </c>
      <c r="D95" s="180">
        <f t="shared" ca="1" si="19"/>
        <v>163.28220827040002</v>
      </c>
      <c r="E95" s="180">
        <f t="shared" ca="1" si="19"/>
        <v>9.3090564016000013</v>
      </c>
      <c r="F95" s="181">
        <f t="shared" ca="1" si="19"/>
        <v>0</v>
      </c>
      <c r="G95" s="182">
        <f t="shared" ca="1" si="16"/>
        <v>510</v>
      </c>
      <c r="H95" s="182">
        <f t="shared" ca="1" si="17"/>
        <v>492.40499999999997</v>
      </c>
      <c r="I95" s="183">
        <f t="shared" ca="1" si="20"/>
        <v>400.69</v>
      </c>
      <c r="J95" s="180">
        <f t="shared" ca="1" si="21"/>
        <v>86.9</v>
      </c>
      <c r="K95" s="180">
        <f t="shared" ca="1" si="22"/>
        <v>4.83</v>
      </c>
      <c r="L95" s="180">
        <f t="shared" ca="1" si="23"/>
        <v>0</v>
      </c>
      <c r="M95" s="181">
        <f t="shared" ca="1" si="24"/>
        <v>492.42</v>
      </c>
      <c r="N95" s="179">
        <f t="shared" ca="1" si="25"/>
        <v>400.67779426099668</v>
      </c>
      <c r="O95" s="180">
        <f t="shared" ca="1" si="26"/>
        <v>86.897352869501646</v>
      </c>
      <c r="P95" s="180">
        <f t="shared" ca="1" si="27"/>
        <v>4.8298528695016447</v>
      </c>
      <c r="Q95" s="180">
        <f t="shared" ca="1" si="28"/>
        <v>0</v>
      </c>
      <c r="R95" s="181">
        <f t="shared" ca="1" si="29"/>
        <v>492.40499999999992</v>
      </c>
      <c r="W95" s="46"/>
      <c r="X95" s="46">
        <v>95</v>
      </c>
    </row>
    <row r="96" spans="1:24">
      <c r="A96" s="61" t="s">
        <v>138</v>
      </c>
      <c r="B96" s="174">
        <f t="shared" ca="1" si="18"/>
        <v>679.49316799999997</v>
      </c>
      <c r="C96" s="179">
        <f t="shared" ca="1" si="19"/>
        <v>506.90190332799995</v>
      </c>
      <c r="D96" s="180">
        <f t="shared" ca="1" si="19"/>
        <v>163.28220827040002</v>
      </c>
      <c r="E96" s="180">
        <f t="shared" ca="1" si="19"/>
        <v>9.3090564016000013</v>
      </c>
      <c r="F96" s="181">
        <f t="shared" ca="1" si="19"/>
        <v>0</v>
      </c>
      <c r="G96" s="182">
        <f t="shared" ca="1" si="16"/>
        <v>482</v>
      </c>
      <c r="H96" s="182">
        <f t="shared" ca="1" si="17"/>
        <v>465.37099999999998</v>
      </c>
      <c r="I96" s="183">
        <f t="shared" ca="1" si="20"/>
        <v>373.65</v>
      </c>
      <c r="J96" s="180">
        <f t="shared" ca="1" si="21"/>
        <v>86.89</v>
      </c>
      <c r="K96" s="180">
        <f t="shared" ca="1" si="22"/>
        <v>4.83</v>
      </c>
      <c r="L96" s="180">
        <f t="shared" ca="1" si="23"/>
        <v>0</v>
      </c>
      <c r="M96" s="181">
        <f t="shared" ca="1" si="24"/>
        <v>465.36999999999995</v>
      </c>
      <c r="N96" s="179">
        <f t="shared" ca="1" si="25"/>
        <v>373.65080290951289</v>
      </c>
      <c r="O96" s="180">
        <f t="shared" ca="1" si="26"/>
        <v>86.890186711648809</v>
      </c>
      <c r="P96" s="180">
        <f t="shared" ca="1" si="27"/>
        <v>4.8300103788383444</v>
      </c>
      <c r="Q96" s="180">
        <f t="shared" ca="1" si="28"/>
        <v>0</v>
      </c>
      <c r="R96" s="181">
        <f t="shared" ca="1" si="29"/>
        <v>465.37100000000004</v>
      </c>
      <c r="W96" s="46"/>
      <c r="X96" s="46">
        <v>96</v>
      </c>
    </row>
    <row r="97" spans="1:24">
      <c r="A97" s="61" t="s">
        <v>139</v>
      </c>
      <c r="B97" s="174">
        <f t="shared" ca="1" si="18"/>
        <v>679.49316799999997</v>
      </c>
      <c r="C97" s="179">
        <f t="shared" ca="1" si="19"/>
        <v>506.90190332799995</v>
      </c>
      <c r="D97" s="180">
        <f t="shared" ca="1" si="19"/>
        <v>163.28220827040002</v>
      </c>
      <c r="E97" s="180">
        <f t="shared" ca="1" si="19"/>
        <v>9.3090564016000013</v>
      </c>
      <c r="F97" s="181">
        <f t="shared" ca="1" si="19"/>
        <v>0</v>
      </c>
      <c r="G97" s="182">
        <f t="shared" ca="1" si="16"/>
        <v>458</v>
      </c>
      <c r="H97" s="182">
        <f t="shared" ca="1" si="17"/>
        <v>442.19900000000001</v>
      </c>
      <c r="I97" s="183">
        <f t="shared" ca="1" si="20"/>
        <v>350.48</v>
      </c>
      <c r="J97" s="180">
        <f t="shared" ca="1" si="21"/>
        <v>86.9</v>
      </c>
      <c r="K97" s="180">
        <f t="shared" ca="1" si="22"/>
        <v>4.83</v>
      </c>
      <c r="L97" s="180">
        <f t="shared" ca="1" si="23"/>
        <v>0</v>
      </c>
      <c r="M97" s="181">
        <f t="shared" ca="1" si="24"/>
        <v>442.21</v>
      </c>
      <c r="N97" s="179">
        <f t="shared" ca="1" si="25"/>
        <v>350.47128178919525</v>
      </c>
      <c r="O97" s="180">
        <f t="shared" ca="1" si="26"/>
        <v>86.897838357341541</v>
      </c>
      <c r="P97" s="180">
        <f t="shared" ca="1" si="27"/>
        <v>4.8298798534632867</v>
      </c>
      <c r="Q97" s="180">
        <f t="shared" ca="1" si="28"/>
        <v>0</v>
      </c>
      <c r="R97" s="181">
        <f t="shared" ca="1" si="29"/>
        <v>442.19900000000007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679.49316799999997</v>
      </c>
      <c r="C98" s="184">
        <f t="shared" ca="1" si="19"/>
        <v>506.90190332799995</v>
      </c>
      <c r="D98" s="185">
        <f t="shared" ca="1" si="19"/>
        <v>163.28220827040002</v>
      </c>
      <c r="E98" s="185">
        <f t="shared" ca="1" si="19"/>
        <v>9.3090564016000013</v>
      </c>
      <c r="F98" s="186">
        <f t="shared" ca="1" si="19"/>
        <v>0</v>
      </c>
      <c r="G98" s="187">
        <f t="shared" ca="1" si="16"/>
        <v>433</v>
      </c>
      <c r="H98" s="187">
        <f t="shared" ca="1" si="17"/>
        <v>418.06150000000002</v>
      </c>
      <c r="I98" s="188">
        <f t="shared" ca="1" si="20"/>
        <v>326.33999999999997</v>
      </c>
      <c r="J98" s="185">
        <f t="shared" ca="1" si="21"/>
        <v>86.89</v>
      </c>
      <c r="K98" s="185">
        <f t="shared" ca="1" si="22"/>
        <v>4.83</v>
      </c>
      <c r="L98" s="185">
        <f t="shared" ca="1" si="23"/>
        <v>0</v>
      </c>
      <c r="M98" s="186">
        <f t="shared" ca="1" si="24"/>
        <v>418.05999999999995</v>
      </c>
      <c r="N98" s="184">
        <f t="shared" ca="1" si="25"/>
        <v>326.34117090848207</v>
      </c>
      <c r="O98" s="185">
        <f t="shared" ca="1" si="26"/>
        <v>86.890311761469661</v>
      </c>
      <c r="P98" s="185">
        <f t="shared" ca="1" si="27"/>
        <v>4.8300173300483191</v>
      </c>
      <c r="Q98" s="185">
        <f t="shared" ca="1" si="28"/>
        <v>0</v>
      </c>
      <c r="R98" s="186">
        <f t="shared" ca="1" si="29"/>
        <v>418.06150000000002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16.307836032000019</v>
      </c>
      <c r="C99" s="56">
        <f t="shared" ref="C99:R99" ca="1" si="30">SUM(C3:C98)/4000</f>
        <v>12.165645679871973</v>
      </c>
      <c r="D99" s="54">
        <f t="shared" ca="1" si="30"/>
        <v>3.9187729984896054</v>
      </c>
      <c r="E99" s="54">
        <f t="shared" ca="1" si="30"/>
        <v>0.22341735363839949</v>
      </c>
      <c r="F99" s="55">
        <f t="shared" ca="1" si="30"/>
        <v>0</v>
      </c>
      <c r="G99" s="59">
        <f t="shared" ca="1" si="30"/>
        <v>11.697847624749999</v>
      </c>
      <c r="H99" s="59">
        <f t="shared" ca="1" si="30"/>
        <v>11.294271880750005</v>
      </c>
      <c r="I99" s="171">
        <f t="shared" ca="1" si="30"/>
        <v>9.052405000000002</v>
      </c>
      <c r="J99" s="54">
        <f t="shared" ca="1" si="30"/>
        <v>2.1187575000000018</v>
      </c>
      <c r="K99" s="54">
        <f t="shared" ca="1" si="30"/>
        <v>0.12312749999999996</v>
      </c>
      <c r="L99" s="54">
        <f t="shared" ca="1" si="30"/>
        <v>0</v>
      </c>
      <c r="M99" s="55">
        <f t="shared" ca="1" si="30"/>
        <v>11.294289999999998</v>
      </c>
      <c r="N99" s="56">
        <f t="shared" ca="1" si="30"/>
        <v>9.0523904509909627</v>
      </c>
      <c r="O99" s="54">
        <f t="shared" ca="1" si="30"/>
        <v>2.1187540639844706</v>
      </c>
      <c r="P99" s="54">
        <f t="shared" ca="1" si="30"/>
        <v>0.12312736577456501</v>
      </c>
      <c r="Q99" s="54">
        <f t="shared" ca="1" si="30"/>
        <v>0</v>
      </c>
      <c r="R99" s="55">
        <f t="shared" ca="1" si="30"/>
        <v>11.294271880750005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-2.7560439559692895E-4</v>
      </c>
      <c r="L3" s="24">
        <f>BRPL_EOD!L3-BRPL_ISGS_exbus!L3</f>
        <v>-2.0378768135209668E-4</v>
      </c>
      <c r="M3" s="24">
        <f>BRPL_EOD!M3-BRPL_ISGS_exbus!M3</f>
        <v>2.7724867724927549E-3</v>
      </c>
      <c r="N3" s="24">
        <f>BRPL_EOD!N3-BRPL_ISGS_exbus!N3</f>
        <v>-4.2552781480083013E-3</v>
      </c>
      <c r="O3" s="24">
        <f>BRPL_EOD!O3-BRPL_ISGS_exbus!O3</f>
        <v>4.9721641541111694E-4</v>
      </c>
      <c r="P3" s="24">
        <f>BRPL_EOD!P3-BRPL_ISGS_exbus!P3</f>
        <v>-7.4557591752366648E-4</v>
      </c>
      <c r="Q3" s="24">
        <f>BRPL_EOD!Q3-BRPL_ISGS_exbus!Q3</f>
        <v>5.2680421155733015E-3</v>
      </c>
      <c r="R3" s="24">
        <f>BRPL_EOD!R3-BRPL_ISGS_exbus!R3</f>
        <v>5.4273776257964812E-3</v>
      </c>
      <c r="S3" s="24">
        <f>BRPL_EOD!S3-BRPL_ISGS_exbus!S3</f>
        <v>5.8947972972962503E-3</v>
      </c>
      <c r="T3" s="24">
        <f>BRPL_EOD!T3-BRPL_ISGS_exbus!T3</f>
        <v>0</v>
      </c>
      <c r="U3" s="24">
        <f>BRPL_EOD!U3-BRPL_ISGS_exbus!U3</f>
        <v>-7.9523681476700858E-4</v>
      </c>
      <c r="V3" s="24">
        <f>BRPL_EOD!V3-BRPL_ISGS_exbus!V3</f>
        <v>-1.8932694355697777E-3</v>
      </c>
      <c r="W3" s="24">
        <f>BRPL_EOD!W3-BRPL_ISGS_exbus!W3</f>
        <v>5.1332256192822001E-3</v>
      </c>
      <c r="X3" s="24">
        <f>BRPL_EOD!X3-BRPL_ISGS_exbus!X3</f>
        <v>1.6090935898418479E-3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9.5677552168922375E-3</v>
      </c>
      <c r="L4" s="24">
        <f>BRPL_EOD!L4-BRPL_ISGS_exbus!L4</f>
        <v>-2.0378768135209668E-4</v>
      </c>
      <c r="M4" s="24">
        <f>BRPL_EOD!M4-BRPL_ISGS_exbus!M4</f>
        <v>2.7724867724927549E-3</v>
      </c>
      <c r="N4" s="24">
        <f>BRPL_EOD!N4-BRPL_ISGS_exbus!N4</f>
        <v>-4.2552781480083013E-3</v>
      </c>
      <c r="O4" s="24">
        <f>BRPL_EOD!O4-BRPL_ISGS_exbus!O4</f>
        <v>4.9721641541111694E-4</v>
      </c>
      <c r="P4" s="24">
        <f>BRPL_EOD!P4-BRPL_ISGS_exbus!P4</f>
        <v>-9.3488461855528726E-4</v>
      </c>
      <c r="Q4" s="24">
        <f>BRPL_EOD!Q4-BRPL_ISGS_exbus!Q4</f>
        <v>5.2680421155733015E-3</v>
      </c>
      <c r="R4" s="24">
        <f>BRPL_EOD!R4-BRPL_ISGS_exbus!R4</f>
        <v>5.4273776257964812E-3</v>
      </c>
      <c r="S4" s="24">
        <f>BRPL_EOD!S4-BRPL_ISGS_exbus!S4</f>
        <v>1.5722213500879434E-4</v>
      </c>
      <c r="T4" s="24">
        <f>BRPL_EOD!T4-BRPL_ISGS_exbus!T4</f>
        <v>0</v>
      </c>
      <c r="U4" s="24">
        <f>BRPL_EOD!U4-BRPL_ISGS_exbus!U4</f>
        <v>-7.9523681476700858E-4</v>
      </c>
      <c r="V4" s="24">
        <f>BRPL_EOD!V4-BRPL_ISGS_exbus!V4</f>
        <v>-1.8932694355697777E-3</v>
      </c>
      <c r="W4" s="24">
        <f>BRPL_EOD!W4-BRPL_ISGS_exbus!W4</f>
        <v>5.1332256192822001E-3</v>
      </c>
      <c r="X4" s="24">
        <f>BRPL_EOD!X4-BRPL_ISGS_exbus!X4</f>
        <v>1.6090935898418479E-3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-1.8987466240787398E-3</v>
      </c>
      <c r="L5" s="24">
        <f>BRPL_EOD!L5-BRPL_ISGS_exbus!L5</f>
        <v>-2.0378768135209668E-4</v>
      </c>
      <c r="M5" s="24">
        <f>BRPL_EOD!M5-BRPL_ISGS_exbus!M5</f>
        <v>2.7724867724927549E-3</v>
      </c>
      <c r="N5" s="24">
        <f>BRPL_EOD!N5-BRPL_ISGS_exbus!N5</f>
        <v>-4.2552781480083013E-3</v>
      </c>
      <c r="O5" s="24">
        <f>BRPL_EOD!O5-BRPL_ISGS_exbus!O5</f>
        <v>4.9721641541111694E-4</v>
      </c>
      <c r="P5" s="24">
        <f>BRPL_EOD!P5-BRPL_ISGS_exbus!P5</f>
        <v>-9.3488461855528726E-4</v>
      </c>
      <c r="Q5" s="24">
        <f>BRPL_EOD!Q5-BRPL_ISGS_exbus!Q5</f>
        <v>5.2680421155733015E-3</v>
      </c>
      <c r="R5" s="24">
        <f>BRPL_EOD!R5-BRPL_ISGS_exbus!R5</f>
        <v>5.4273776257964812E-3</v>
      </c>
      <c r="S5" s="24">
        <f>BRPL_EOD!S5-BRPL_ISGS_exbus!S5</f>
        <v>1.5722213500879434E-4</v>
      </c>
      <c r="T5" s="24">
        <f>BRPL_EOD!T5-BRPL_ISGS_exbus!T5</f>
        <v>0</v>
      </c>
      <c r="U5" s="24">
        <f>BRPL_EOD!U5-BRPL_ISGS_exbus!U5</f>
        <v>-7.9523681476700858E-4</v>
      </c>
      <c r="V5" s="24">
        <f>BRPL_EOD!V5-BRPL_ISGS_exbus!V5</f>
        <v>-1.8932694355697777E-3</v>
      </c>
      <c r="W5" s="24">
        <f>BRPL_EOD!W5-BRPL_ISGS_exbus!W5</f>
        <v>5.1332256192822001E-3</v>
      </c>
      <c r="X5" s="24">
        <f>BRPL_EOD!X5-BRPL_ISGS_exbus!X5</f>
        <v>1.6090935898418479E-3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-1.8666795559170168E-3</v>
      </c>
      <c r="L6" s="24">
        <f>BRPL_EOD!L6-BRPL_ISGS_exbus!L6</f>
        <v>-2.0378768135209668E-4</v>
      </c>
      <c r="M6" s="24">
        <f>BRPL_EOD!M6-BRPL_ISGS_exbus!M6</f>
        <v>2.7724867724927549E-3</v>
      </c>
      <c r="N6" s="24">
        <f>BRPL_EOD!N6-BRPL_ISGS_exbus!N6</f>
        <v>-4.2552781480083013E-3</v>
      </c>
      <c r="O6" s="24">
        <f>BRPL_EOD!O6-BRPL_ISGS_exbus!O6</f>
        <v>4.9721641541111694E-4</v>
      </c>
      <c r="P6" s="24">
        <f>BRPL_EOD!P6-BRPL_ISGS_exbus!P6</f>
        <v>-9.3488461855528726E-4</v>
      </c>
      <c r="Q6" s="24">
        <f>BRPL_EOD!Q6-BRPL_ISGS_exbus!Q6</f>
        <v>5.2680421155733015E-3</v>
      </c>
      <c r="R6" s="24">
        <f>BRPL_EOD!R6-BRPL_ISGS_exbus!R6</f>
        <v>5.4273776257964812E-3</v>
      </c>
      <c r="S6" s="24">
        <f>BRPL_EOD!S6-BRPL_ISGS_exbus!S6</f>
        <v>1.5722213500879434E-4</v>
      </c>
      <c r="T6" s="24">
        <f>BRPL_EOD!T6-BRPL_ISGS_exbus!T6</f>
        <v>0</v>
      </c>
      <c r="U6" s="24">
        <f>BRPL_EOD!U6-BRPL_ISGS_exbus!U6</f>
        <v>-7.9523681476700858E-4</v>
      </c>
      <c r="V6" s="24">
        <f>BRPL_EOD!V6-BRPL_ISGS_exbus!V6</f>
        <v>-1.8932694355697777E-3</v>
      </c>
      <c r="W6" s="24">
        <f>BRPL_EOD!W6-BRPL_ISGS_exbus!W6</f>
        <v>5.1332256192822001E-3</v>
      </c>
      <c r="X6" s="24">
        <f>BRPL_EOD!X6-BRPL_ISGS_exbus!X6</f>
        <v>1.6090935898418479E-3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-1.8666795559170168E-3</v>
      </c>
      <c r="L7" s="24">
        <f>BRPL_EOD!L7-BRPL_ISGS_exbus!L7</f>
        <v>0</v>
      </c>
      <c r="M7" s="24">
        <f>BRPL_EOD!M7-BRPL_ISGS_exbus!M7</f>
        <v>2.7724867724927549E-3</v>
      </c>
      <c r="N7" s="24">
        <f>BRPL_EOD!N7-BRPL_ISGS_exbus!N7</f>
        <v>-4.2552781480083013E-3</v>
      </c>
      <c r="O7" s="24">
        <f>BRPL_EOD!O7-BRPL_ISGS_exbus!O7</f>
        <v>4.9721641541111694E-4</v>
      </c>
      <c r="P7" s="24">
        <f>BRPL_EOD!P7-BRPL_ISGS_exbus!P7</f>
        <v>-9.3488461855528726E-4</v>
      </c>
      <c r="Q7" s="24">
        <f>BRPL_EOD!Q7-BRPL_ISGS_exbus!Q7</f>
        <v>9.1524246079544014E-4</v>
      </c>
      <c r="R7" s="24">
        <f>BRPL_EOD!R7-BRPL_ISGS_exbus!R7</f>
        <v>5.4273776257964812E-3</v>
      </c>
      <c r="S7" s="24">
        <f>BRPL_EOD!S7-BRPL_ISGS_exbus!S7</f>
        <v>-1.3578556354918447E-3</v>
      </c>
      <c r="T7" s="24">
        <f>BRPL_EOD!T7-BRPL_ISGS_exbus!T7</f>
        <v>0</v>
      </c>
      <c r="U7" s="24">
        <f>BRPL_EOD!U7-BRPL_ISGS_exbus!U7</f>
        <v>-7.9523681476700858E-4</v>
      </c>
      <c r="V7" s="24">
        <f>BRPL_EOD!V7-BRPL_ISGS_exbus!V7</f>
        <v>-1.8932694355697777E-3</v>
      </c>
      <c r="W7" s="24">
        <f>BRPL_EOD!W7-BRPL_ISGS_exbus!W7</f>
        <v>5.1332256192822001E-3</v>
      </c>
      <c r="X7" s="24">
        <f>BRPL_EOD!X7-BRPL_ISGS_exbus!X7</f>
        <v>1.6090935898418479E-3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-1.8666795559170168E-3</v>
      </c>
      <c r="L8" s="24">
        <f>BRPL_EOD!L8-BRPL_ISGS_exbus!L8</f>
        <v>0</v>
      </c>
      <c r="M8" s="24">
        <f>BRPL_EOD!M8-BRPL_ISGS_exbus!M8</f>
        <v>2.7724867724927549E-3</v>
      </c>
      <c r="N8" s="24">
        <f>BRPL_EOD!N8-BRPL_ISGS_exbus!N8</f>
        <v>-4.2552781480083013E-3</v>
      </c>
      <c r="O8" s="24">
        <f>BRPL_EOD!O8-BRPL_ISGS_exbus!O8</f>
        <v>4.9721641541111694E-4</v>
      </c>
      <c r="P8" s="24">
        <f>BRPL_EOD!P8-BRPL_ISGS_exbus!P8</f>
        <v>-9.3488461855528726E-4</v>
      </c>
      <c r="Q8" s="24">
        <f>BRPL_EOD!Q8-BRPL_ISGS_exbus!Q8</f>
        <v>3.5542527472527397E-3</v>
      </c>
      <c r="R8" s="24">
        <f>BRPL_EOD!R8-BRPL_ISGS_exbus!R8</f>
        <v>5.4273776257964812E-3</v>
      </c>
      <c r="S8" s="24">
        <f>BRPL_EOD!S8-BRPL_ISGS_exbus!S8</f>
        <v>1.5293682352943705E-3</v>
      </c>
      <c r="T8" s="24">
        <f>BRPL_EOD!T8-BRPL_ISGS_exbus!T8</f>
        <v>0</v>
      </c>
      <c r="U8" s="24">
        <f>BRPL_EOD!U8-BRPL_ISGS_exbus!U8</f>
        <v>-7.9523681476700858E-4</v>
      </c>
      <c r="V8" s="24">
        <f>BRPL_EOD!V8-BRPL_ISGS_exbus!V8</f>
        <v>-1.8932694355697777E-3</v>
      </c>
      <c r="W8" s="24">
        <f>BRPL_EOD!W8-BRPL_ISGS_exbus!W8</f>
        <v>5.1332256192822001E-3</v>
      </c>
      <c r="X8" s="24">
        <f>BRPL_EOD!X8-BRPL_ISGS_exbus!X8</f>
        <v>1.6090935898418479E-3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-1.8666795559170168E-3</v>
      </c>
      <c r="L9" s="24">
        <f>BRPL_EOD!L9-BRPL_ISGS_exbus!L9</f>
        <v>0</v>
      </c>
      <c r="M9" s="24">
        <f>BRPL_EOD!M9-BRPL_ISGS_exbus!M9</f>
        <v>2.7724867724927549E-3</v>
      </c>
      <c r="N9" s="24">
        <f>BRPL_EOD!N9-BRPL_ISGS_exbus!N9</f>
        <v>-4.2552781480083013E-3</v>
      </c>
      <c r="O9" s="24">
        <f>BRPL_EOD!O9-BRPL_ISGS_exbus!O9</f>
        <v>4.9721641541111694E-4</v>
      </c>
      <c r="P9" s="24">
        <f>BRPL_EOD!P9-BRPL_ISGS_exbus!P9</f>
        <v>-9.3488461855528726E-4</v>
      </c>
      <c r="Q9" s="24">
        <f>BRPL_EOD!Q9-BRPL_ISGS_exbus!Q9</f>
        <v>-1.5280619111712745E-3</v>
      </c>
      <c r="R9" s="24">
        <f>BRPL_EOD!R9-BRPL_ISGS_exbus!R9</f>
        <v>-2.3746512661055874E-3</v>
      </c>
      <c r="S9" s="24">
        <f>BRPL_EOD!S9-BRPL_ISGS_exbus!S9</f>
        <v>1.7393328700485711E-3</v>
      </c>
      <c r="T9" s="24">
        <f>BRPL_EOD!T9-BRPL_ISGS_exbus!T9</f>
        <v>0</v>
      </c>
      <c r="U9" s="24">
        <f>BRPL_EOD!U9-BRPL_ISGS_exbus!U9</f>
        <v>-7.9523681476700858E-4</v>
      </c>
      <c r="V9" s="24">
        <f>BRPL_EOD!V9-BRPL_ISGS_exbus!V9</f>
        <v>-1.8932694355697777E-3</v>
      </c>
      <c r="W9" s="24">
        <f>BRPL_EOD!W9-BRPL_ISGS_exbus!W9</f>
        <v>5.1332256192822001E-3</v>
      </c>
      <c r="X9" s="24">
        <f>BRPL_EOD!X9-BRPL_ISGS_exbus!X9</f>
        <v>1.6090935898418479E-3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-1.8666795559170168E-3</v>
      </c>
      <c r="L10" s="24">
        <f>BRPL_EOD!L10-BRPL_ISGS_exbus!L10</f>
        <v>0</v>
      </c>
      <c r="M10" s="24">
        <f>BRPL_EOD!M10-BRPL_ISGS_exbus!M10</f>
        <v>2.7724867724927549E-3</v>
      </c>
      <c r="N10" s="24">
        <f>BRPL_EOD!N10-BRPL_ISGS_exbus!N10</f>
        <v>-4.2552781480083013E-3</v>
      </c>
      <c r="O10" s="24">
        <f>BRPL_EOD!O10-BRPL_ISGS_exbus!O10</f>
        <v>4.9721641541111694E-4</v>
      </c>
      <c r="P10" s="24">
        <f>BRPL_EOD!P10-BRPL_ISGS_exbus!P10</f>
        <v>-9.3488461855528726E-4</v>
      </c>
      <c r="Q10" s="24">
        <f>BRPL_EOD!Q10-BRPL_ISGS_exbus!Q10</f>
        <v>-1.5280619111712745E-3</v>
      </c>
      <c r="R10" s="24">
        <f>BRPL_EOD!R10-BRPL_ISGS_exbus!R10</f>
        <v>-2.3746512661055874E-3</v>
      </c>
      <c r="S10" s="24">
        <f>BRPL_EOD!S10-BRPL_ISGS_exbus!S10</f>
        <v>1.7393328700485711E-3</v>
      </c>
      <c r="T10" s="24">
        <f>BRPL_EOD!T10-BRPL_ISGS_exbus!T10</f>
        <v>0</v>
      </c>
      <c r="U10" s="24">
        <f>BRPL_EOD!U10-BRPL_ISGS_exbus!U10</f>
        <v>-7.9523681476700858E-4</v>
      </c>
      <c r="V10" s="24">
        <f>BRPL_EOD!V10-BRPL_ISGS_exbus!V10</f>
        <v>-1.8932694355697777E-3</v>
      </c>
      <c r="W10" s="24">
        <f>BRPL_EOD!W10-BRPL_ISGS_exbus!W10</f>
        <v>5.1332256192822001E-3</v>
      </c>
      <c r="X10" s="24">
        <f>BRPL_EOD!X10-BRPL_ISGS_exbus!X10</f>
        <v>1.6090935898418479E-3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-1.8666795559170168E-3</v>
      </c>
      <c r="L11" s="24">
        <f>BRPL_EOD!L11-BRPL_ISGS_exbus!L11</f>
        <v>0</v>
      </c>
      <c r="M11" s="24">
        <f>BRPL_EOD!M11-BRPL_ISGS_exbus!M11</f>
        <v>2.7724867724927549E-3</v>
      </c>
      <c r="N11" s="24">
        <f>BRPL_EOD!N11-BRPL_ISGS_exbus!N11</f>
        <v>-4.2552781480083013E-3</v>
      </c>
      <c r="O11" s="24">
        <f>BRPL_EOD!O11-BRPL_ISGS_exbus!O11</f>
        <v>4.9721641541111694E-4</v>
      </c>
      <c r="P11" s="24">
        <f>BRPL_EOD!P11-BRPL_ISGS_exbus!P11</f>
        <v>-9.3488461855528726E-4</v>
      </c>
      <c r="Q11" s="24">
        <f>BRPL_EOD!Q11-BRPL_ISGS_exbus!Q11</f>
        <v>-1.5280619111712745E-3</v>
      </c>
      <c r="R11" s="24">
        <f>BRPL_EOD!R11-BRPL_ISGS_exbus!R11</f>
        <v>-2.3746512661055874E-3</v>
      </c>
      <c r="S11" s="24">
        <f>BRPL_EOD!S11-BRPL_ISGS_exbus!S11</f>
        <v>1.7393328700485711E-3</v>
      </c>
      <c r="T11" s="24">
        <f>BRPL_EOD!T11-BRPL_ISGS_exbus!T11</f>
        <v>0</v>
      </c>
      <c r="U11" s="24">
        <f>BRPL_EOD!U11-BRPL_ISGS_exbus!U11</f>
        <v>-7.9523681476700858E-4</v>
      </c>
      <c r="V11" s="24">
        <f>BRPL_EOD!V11-BRPL_ISGS_exbus!V11</f>
        <v>1.4203434610315924E-4</v>
      </c>
      <c r="W11" s="24">
        <f>BRPL_EOD!W11-BRPL_ISGS_exbus!W11</f>
        <v>5.1332256192822001E-3</v>
      </c>
      <c r="X11" s="24">
        <f>BRPL_EOD!X11-BRPL_ISGS_exbus!X11</f>
        <v>1.6090935898418479E-3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-1.8666795559170168E-3</v>
      </c>
      <c r="L12" s="24">
        <f>BRPL_EOD!L12-BRPL_ISGS_exbus!L12</f>
        <v>0</v>
      </c>
      <c r="M12" s="24">
        <f>BRPL_EOD!M12-BRPL_ISGS_exbus!M12</f>
        <v>2.7724867724927549E-3</v>
      </c>
      <c r="N12" s="24">
        <f>BRPL_EOD!N12-BRPL_ISGS_exbus!N12</f>
        <v>-4.2552781480083013E-3</v>
      </c>
      <c r="O12" s="24">
        <f>BRPL_EOD!O12-BRPL_ISGS_exbus!O12</f>
        <v>4.9721641541111694E-4</v>
      </c>
      <c r="P12" s="24">
        <f>BRPL_EOD!P12-BRPL_ISGS_exbus!P12</f>
        <v>-9.3488461855528726E-4</v>
      </c>
      <c r="Q12" s="24">
        <f>BRPL_EOD!Q12-BRPL_ISGS_exbus!Q12</f>
        <v>-1.5280619111712745E-3</v>
      </c>
      <c r="R12" s="24">
        <f>BRPL_EOD!R12-BRPL_ISGS_exbus!R12</f>
        <v>-2.3746512661055874E-3</v>
      </c>
      <c r="S12" s="24">
        <f>BRPL_EOD!S12-BRPL_ISGS_exbus!S12</f>
        <v>1.7393328700485711E-3</v>
      </c>
      <c r="T12" s="24">
        <f>BRPL_EOD!T12-BRPL_ISGS_exbus!T12</f>
        <v>0</v>
      </c>
      <c r="U12" s="24">
        <f>BRPL_EOD!U12-BRPL_ISGS_exbus!U12</f>
        <v>-7.9523681476700858E-4</v>
      </c>
      <c r="V12" s="24">
        <f>BRPL_EOD!V12-BRPL_ISGS_exbus!V12</f>
        <v>1.4203434610315924E-4</v>
      </c>
      <c r="W12" s="24">
        <f>BRPL_EOD!W12-BRPL_ISGS_exbus!W12</f>
        <v>5.1332256192822001E-3</v>
      </c>
      <c r="X12" s="24">
        <f>BRPL_EOD!X12-BRPL_ISGS_exbus!X12</f>
        <v>1.6090935898418479E-3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-1.8666795559170168E-3</v>
      </c>
      <c r="L13" s="24">
        <f>BRPL_EOD!L13-BRPL_ISGS_exbus!L13</f>
        <v>0</v>
      </c>
      <c r="M13" s="24">
        <f>BRPL_EOD!M13-BRPL_ISGS_exbus!M13</f>
        <v>2.7724867724927549E-3</v>
      </c>
      <c r="N13" s="24">
        <f>BRPL_EOD!N13-BRPL_ISGS_exbus!N13</f>
        <v>-4.2552781480083013E-3</v>
      </c>
      <c r="O13" s="24">
        <f>BRPL_EOD!O13-BRPL_ISGS_exbus!O13</f>
        <v>4.9721641541111694E-4</v>
      </c>
      <c r="P13" s="24">
        <f>BRPL_EOD!P13-BRPL_ISGS_exbus!P13</f>
        <v>-9.3488461855528726E-4</v>
      </c>
      <c r="Q13" s="24">
        <f>BRPL_EOD!Q13-BRPL_ISGS_exbus!Q13</f>
        <v>-1.5280619111712745E-3</v>
      </c>
      <c r="R13" s="24">
        <f>BRPL_EOD!R13-BRPL_ISGS_exbus!R13</f>
        <v>-2.3746512661055874E-3</v>
      </c>
      <c r="S13" s="24">
        <f>BRPL_EOD!S13-BRPL_ISGS_exbus!S13</f>
        <v>1.7393328700485711E-3</v>
      </c>
      <c r="T13" s="24">
        <f>BRPL_EOD!T13-BRPL_ISGS_exbus!T13</f>
        <v>0</v>
      </c>
      <c r="U13" s="24">
        <f>BRPL_EOD!U13-BRPL_ISGS_exbus!U13</f>
        <v>-7.9523681476700858E-4</v>
      </c>
      <c r="V13" s="24">
        <f>BRPL_EOD!V13-BRPL_ISGS_exbus!V13</f>
        <v>1.4203434610315924E-4</v>
      </c>
      <c r="W13" s="24">
        <f>BRPL_EOD!W13-BRPL_ISGS_exbus!W13</f>
        <v>5.1332256192822001E-3</v>
      </c>
      <c r="X13" s="24">
        <f>BRPL_EOD!X13-BRPL_ISGS_exbus!X13</f>
        <v>1.6090935898418479E-3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-1.8666795559170168E-3</v>
      </c>
      <c r="L14" s="24">
        <f>BRPL_EOD!L14-BRPL_ISGS_exbus!L14</f>
        <v>0</v>
      </c>
      <c r="M14" s="24">
        <f>BRPL_EOD!M14-BRPL_ISGS_exbus!M14</f>
        <v>2.7724867724927549E-3</v>
      </c>
      <c r="N14" s="24">
        <f>BRPL_EOD!N14-BRPL_ISGS_exbus!N14</f>
        <v>-4.2552781480083013E-3</v>
      </c>
      <c r="O14" s="24">
        <f>BRPL_EOD!O14-BRPL_ISGS_exbus!O14</f>
        <v>4.9721641541111694E-4</v>
      </c>
      <c r="P14" s="24">
        <f>BRPL_EOD!P14-BRPL_ISGS_exbus!P14</f>
        <v>-9.3488461855528726E-4</v>
      </c>
      <c r="Q14" s="24">
        <f>BRPL_EOD!Q14-BRPL_ISGS_exbus!Q14</f>
        <v>-1.5280619111712745E-3</v>
      </c>
      <c r="R14" s="24">
        <f>BRPL_EOD!R14-BRPL_ISGS_exbus!R14</f>
        <v>-2.3746512661055874E-3</v>
      </c>
      <c r="S14" s="24">
        <f>BRPL_EOD!S14-BRPL_ISGS_exbus!S14</f>
        <v>1.7393328700485711E-3</v>
      </c>
      <c r="T14" s="24">
        <f>BRPL_EOD!T14-BRPL_ISGS_exbus!T14</f>
        <v>0</v>
      </c>
      <c r="U14" s="24">
        <f>BRPL_EOD!U14-BRPL_ISGS_exbus!U14</f>
        <v>-7.9523681476700858E-4</v>
      </c>
      <c r="V14" s="24">
        <f>BRPL_EOD!V14-BRPL_ISGS_exbus!V14</f>
        <v>1.4203434610315924E-4</v>
      </c>
      <c r="W14" s="24">
        <f>BRPL_EOD!W14-BRPL_ISGS_exbus!W14</f>
        <v>5.1332256192822001E-3</v>
      </c>
      <c r="X14" s="24">
        <f>BRPL_EOD!X14-BRPL_ISGS_exbus!X14</f>
        <v>1.6090935898418479E-3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-1.8666795559170168E-3</v>
      </c>
      <c r="L15" s="24">
        <f>BRPL_EOD!L15-BRPL_ISGS_exbus!L15</f>
        <v>0</v>
      </c>
      <c r="M15" s="24">
        <f>BRPL_EOD!M15-BRPL_ISGS_exbus!M15</f>
        <v>2.7724867724927549E-3</v>
      </c>
      <c r="N15" s="24">
        <f>BRPL_EOD!N15-BRPL_ISGS_exbus!N15</f>
        <v>-4.2552781480083013E-3</v>
      </c>
      <c r="O15" s="24">
        <f>BRPL_EOD!O15-BRPL_ISGS_exbus!O15</f>
        <v>4.9721641541111694E-4</v>
      </c>
      <c r="P15" s="24">
        <f>BRPL_EOD!P15-BRPL_ISGS_exbus!P15</f>
        <v>-9.3488461855528726E-4</v>
      </c>
      <c r="Q15" s="24">
        <f>BRPL_EOD!Q15-BRPL_ISGS_exbus!Q15</f>
        <v>-1.5280619111712745E-3</v>
      </c>
      <c r="R15" s="24">
        <f>BRPL_EOD!R15-BRPL_ISGS_exbus!R15</f>
        <v>1.6349644760200732E-3</v>
      </c>
      <c r="S15" s="24">
        <f>BRPL_EOD!S15-BRPL_ISGS_exbus!S15</f>
        <v>1.7393328700485711E-3</v>
      </c>
      <c r="T15" s="24">
        <f>BRPL_EOD!T15-BRPL_ISGS_exbus!T15</f>
        <v>0</v>
      </c>
      <c r="U15" s="24">
        <f>BRPL_EOD!U15-BRPL_ISGS_exbus!U15</f>
        <v>-7.9523681476700858E-4</v>
      </c>
      <c r="V15" s="24">
        <f>BRPL_EOD!V15-BRPL_ISGS_exbus!V15</f>
        <v>1.4203434610315924E-4</v>
      </c>
      <c r="W15" s="24">
        <f>BRPL_EOD!W15-BRPL_ISGS_exbus!W15</f>
        <v>5.1332256192822001E-3</v>
      </c>
      <c r="X15" s="24">
        <f>BRPL_EOD!X15-BRPL_ISGS_exbus!X15</f>
        <v>1.6090935898418479E-3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-1.8666795559170168E-3</v>
      </c>
      <c r="L16" s="24">
        <f>BRPL_EOD!L16-BRPL_ISGS_exbus!L16</f>
        <v>0</v>
      </c>
      <c r="M16" s="24">
        <f>BRPL_EOD!M16-BRPL_ISGS_exbus!M16</f>
        <v>2.7724867724927549E-3</v>
      </c>
      <c r="N16" s="24">
        <f>BRPL_EOD!N16-BRPL_ISGS_exbus!N16</f>
        <v>-4.2552781480083013E-3</v>
      </c>
      <c r="O16" s="24">
        <f>BRPL_EOD!O16-BRPL_ISGS_exbus!O16</f>
        <v>4.9721641541111694E-4</v>
      </c>
      <c r="P16" s="24">
        <f>BRPL_EOD!P16-BRPL_ISGS_exbus!P16</f>
        <v>-9.3488461855528726E-4</v>
      </c>
      <c r="Q16" s="24">
        <f>BRPL_EOD!Q16-BRPL_ISGS_exbus!Q16</f>
        <v>-1.5280619111712745E-3</v>
      </c>
      <c r="R16" s="24">
        <f>BRPL_EOD!R16-BRPL_ISGS_exbus!R16</f>
        <v>3.1134837747082145E-4</v>
      </c>
      <c r="S16" s="24">
        <f>BRPL_EOD!S16-BRPL_ISGS_exbus!S16</f>
        <v>1.7393328700485711E-3</v>
      </c>
      <c r="T16" s="24">
        <f>BRPL_EOD!T16-BRPL_ISGS_exbus!T16</f>
        <v>0</v>
      </c>
      <c r="U16" s="24">
        <f>BRPL_EOD!U16-BRPL_ISGS_exbus!U16</f>
        <v>-7.9523681476700858E-4</v>
      </c>
      <c r="V16" s="24">
        <f>BRPL_EOD!V16-BRPL_ISGS_exbus!V16</f>
        <v>1.4203434610315924E-4</v>
      </c>
      <c r="W16" s="24">
        <f>BRPL_EOD!W16-BRPL_ISGS_exbus!W16</f>
        <v>5.1332256192822001E-3</v>
      </c>
      <c r="X16" s="24">
        <f>BRPL_EOD!X16-BRPL_ISGS_exbus!X16</f>
        <v>1.6090935898418479E-3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-1.8666795559170168E-3</v>
      </c>
      <c r="L17" s="24">
        <f>BRPL_EOD!L17-BRPL_ISGS_exbus!L17</f>
        <v>4.6865647051141934E-5</v>
      </c>
      <c r="M17" s="24">
        <f>BRPL_EOD!M17-BRPL_ISGS_exbus!M17</f>
        <v>2.7724867724927549E-3</v>
      </c>
      <c r="N17" s="24">
        <f>BRPL_EOD!N17-BRPL_ISGS_exbus!N17</f>
        <v>-4.2552781480083013E-3</v>
      </c>
      <c r="O17" s="24">
        <f>BRPL_EOD!O17-BRPL_ISGS_exbus!O17</f>
        <v>4.9721641541111694E-4</v>
      </c>
      <c r="P17" s="24">
        <f>BRPL_EOD!P17-BRPL_ISGS_exbus!P17</f>
        <v>-1.4119109278318831E-3</v>
      </c>
      <c r="Q17" s="24">
        <f>BRPL_EOD!Q17-BRPL_ISGS_exbus!Q17</f>
        <v>3.5542527472527397E-3</v>
      </c>
      <c r="R17" s="24">
        <f>BRPL_EOD!R17-BRPL_ISGS_exbus!R17</f>
        <v>3.1134837747082145E-4</v>
      </c>
      <c r="S17" s="24">
        <f>BRPL_EOD!S17-BRPL_ISGS_exbus!S17</f>
        <v>1.5293682352943705E-3</v>
      </c>
      <c r="T17" s="24">
        <f>BRPL_EOD!T17-BRPL_ISGS_exbus!T17</f>
        <v>0</v>
      </c>
      <c r="U17" s="24">
        <f>BRPL_EOD!U17-BRPL_ISGS_exbus!U17</f>
        <v>-7.9523681476700858E-4</v>
      </c>
      <c r="V17" s="24">
        <f>BRPL_EOD!V17-BRPL_ISGS_exbus!V17</f>
        <v>1.4203434610315924E-4</v>
      </c>
      <c r="W17" s="24">
        <f>BRPL_EOD!W17-BRPL_ISGS_exbus!W17</f>
        <v>5.1332256192822001E-3</v>
      </c>
      <c r="X17" s="24">
        <f>BRPL_EOD!X17-BRPL_ISGS_exbus!X17</f>
        <v>1.6090935898418479E-3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-1.8666795559170168E-3</v>
      </c>
      <c r="L18" s="24">
        <f>BRPL_EOD!L18-BRPL_ISGS_exbus!L18</f>
        <v>4.6865647051141934E-5</v>
      </c>
      <c r="M18" s="24">
        <f>BRPL_EOD!M18-BRPL_ISGS_exbus!M18</f>
        <v>2.7724867724927549E-3</v>
      </c>
      <c r="N18" s="24">
        <f>BRPL_EOD!N18-BRPL_ISGS_exbus!N18</f>
        <v>-4.2552781480083013E-3</v>
      </c>
      <c r="O18" s="24">
        <f>BRPL_EOD!O18-BRPL_ISGS_exbus!O18</f>
        <v>4.9721641541111694E-4</v>
      </c>
      <c r="P18" s="24">
        <f>BRPL_EOD!P18-BRPL_ISGS_exbus!P18</f>
        <v>-1.4119109278318831E-3</v>
      </c>
      <c r="Q18" s="24">
        <f>BRPL_EOD!Q18-BRPL_ISGS_exbus!Q18</f>
        <v>3.5542527472527397E-3</v>
      </c>
      <c r="R18" s="24">
        <f>BRPL_EOD!R18-BRPL_ISGS_exbus!R18</f>
        <v>3.1134837747082145E-4</v>
      </c>
      <c r="S18" s="24">
        <f>BRPL_EOD!S18-BRPL_ISGS_exbus!S18</f>
        <v>1.5293682352943705E-3</v>
      </c>
      <c r="T18" s="24">
        <f>BRPL_EOD!T18-BRPL_ISGS_exbus!T18</f>
        <v>0</v>
      </c>
      <c r="U18" s="24">
        <f>BRPL_EOD!U18-BRPL_ISGS_exbus!U18</f>
        <v>-7.9523681476700858E-4</v>
      </c>
      <c r="V18" s="24">
        <f>BRPL_EOD!V18-BRPL_ISGS_exbus!V18</f>
        <v>1.4203434610315924E-4</v>
      </c>
      <c r="W18" s="24">
        <f>BRPL_EOD!W18-BRPL_ISGS_exbus!W18</f>
        <v>5.1332256192822001E-3</v>
      </c>
      <c r="X18" s="24">
        <f>BRPL_EOD!X18-BRPL_ISGS_exbus!X18</f>
        <v>1.6090935898418479E-3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-1.8666795559170168E-3</v>
      </c>
      <c r="L19" s="24">
        <f>BRPL_EOD!L19-BRPL_ISGS_exbus!L19</f>
        <v>4.6865647051141934E-5</v>
      </c>
      <c r="M19" s="24">
        <f>BRPL_EOD!M19-BRPL_ISGS_exbus!M19</f>
        <v>2.7724867724927549E-3</v>
      </c>
      <c r="N19" s="24">
        <f>BRPL_EOD!N19-BRPL_ISGS_exbus!N19</f>
        <v>-4.2552781480083013E-3</v>
      </c>
      <c r="O19" s="24">
        <f>BRPL_EOD!O19-BRPL_ISGS_exbus!O19</f>
        <v>4.9721641541111694E-4</v>
      </c>
      <c r="P19" s="24">
        <f>BRPL_EOD!P19-BRPL_ISGS_exbus!P19</f>
        <v>-1.4119109278318831E-3</v>
      </c>
      <c r="Q19" s="24">
        <f>BRPL_EOD!Q19-BRPL_ISGS_exbus!Q19</f>
        <v>3.5542527472527397E-3</v>
      </c>
      <c r="R19" s="24">
        <f>BRPL_EOD!R19-BRPL_ISGS_exbus!R19</f>
        <v>1.5399873577752743E-3</v>
      </c>
      <c r="S19" s="24">
        <f>BRPL_EOD!S19-BRPL_ISGS_exbus!S19</f>
        <v>1.5293682352943705E-3</v>
      </c>
      <c r="T19" s="24">
        <f>BRPL_EOD!T19-BRPL_ISGS_exbus!T19</f>
        <v>0</v>
      </c>
      <c r="U19" s="24">
        <f>BRPL_EOD!U19-BRPL_ISGS_exbus!U19</f>
        <v>-7.9523681476700858E-4</v>
      </c>
      <c r="V19" s="24">
        <f>BRPL_EOD!V19-BRPL_ISGS_exbus!V19</f>
        <v>-1.8932694355697777E-3</v>
      </c>
      <c r="W19" s="24">
        <f>BRPL_EOD!W19-BRPL_ISGS_exbus!W19</f>
        <v>5.1332256192822001E-3</v>
      </c>
      <c r="X19" s="24">
        <f>BRPL_EOD!X19-BRPL_ISGS_exbus!X19</f>
        <v>1.6090935898418479E-3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-1.8666795559170168E-3</v>
      </c>
      <c r="L20" s="24">
        <f>BRPL_EOD!L20-BRPL_ISGS_exbus!L20</f>
        <v>4.6865647051141934E-5</v>
      </c>
      <c r="M20" s="24">
        <f>BRPL_EOD!M20-BRPL_ISGS_exbus!M20</f>
        <v>2.7724867724927549E-3</v>
      </c>
      <c r="N20" s="24">
        <f>BRPL_EOD!N20-BRPL_ISGS_exbus!N20</f>
        <v>-4.2552781480083013E-3</v>
      </c>
      <c r="O20" s="24">
        <f>BRPL_EOD!O20-BRPL_ISGS_exbus!O20</f>
        <v>4.9721641541111694E-4</v>
      </c>
      <c r="P20" s="24">
        <f>BRPL_EOD!P20-BRPL_ISGS_exbus!P20</f>
        <v>-1.4119109278318831E-3</v>
      </c>
      <c r="Q20" s="24">
        <f>BRPL_EOD!Q20-BRPL_ISGS_exbus!Q20</f>
        <v>3.5542527472527397E-3</v>
      </c>
      <c r="R20" s="24">
        <f>BRPL_EOD!R20-BRPL_ISGS_exbus!R20</f>
        <v>5.3602299373913809E-3</v>
      </c>
      <c r="S20" s="24">
        <f>BRPL_EOD!S20-BRPL_ISGS_exbus!S20</f>
        <v>1.5293682352943705E-3</v>
      </c>
      <c r="T20" s="24">
        <f>BRPL_EOD!T20-BRPL_ISGS_exbus!T20</f>
        <v>0</v>
      </c>
      <c r="U20" s="24">
        <f>BRPL_EOD!U20-BRPL_ISGS_exbus!U20</f>
        <v>-7.9523681476700858E-4</v>
      </c>
      <c r="V20" s="24">
        <f>BRPL_EOD!V20-BRPL_ISGS_exbus!V20</f>
        <v>-1.8932694355697777E-3</v>
      </c>
      <c r="W20" s="24">
        <f>BRPL_EOD!W20-BRPL_ISGS_exbus!W20</f>
        <v>5.1332256192822001E-3</v>
      </c>
      <c r="X20" s="24">
        <f>BRPL_EOD!X20-BRPL_ISGS_exbus!X20</f>
        <v>1.6090935898418479E-3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7.4998637231260545E-3</v>
      </c>
      <c r="L21" s="24">
        <f>BRPL_EOD!L21-BRPL_ISGS_exbus!L21</f>
        <v>3.4993537525984664E-4</v>
      </c>
      <c r="M21" s="24">
        <f>BRPL_EOD!M21-BRPL_ISGS_exbus!M21</f>
        <v>2.7724867724927549E-3</v>
      </c>
      <c r="N21" s="24">
        <f>BRPL_EOD!N21-BRPL_ISGS_exbus!N21</f>
        <v>-4.2552781480083013E-3</v>
      </c>
      <c r="O21" s="24">
        <f>BRPL_EOD!O21-BRPL_ISGS_exbus!O21</f>
        <v>4.9721641541111694E-4</v>
      </c>
      <c r="P21" s="24">
        <f>BRPL_EOD!P21-BRPL_ISGS_exbus!P21</f>
        <v>-1.4119109278318831E-3</v>
      </c>
      <c r="Q21" s="24">
        <f>BRPL_EOD!Q21-BRPL_ISGS_exbus!Q21</f>
        <v>5.2680421155733015E-3</v>
      </c>
      <c r="R21" s="24">
        <f>BRPL_EOD!R21-BRPL_ISGS_exbus!R21</f>
        <v>5.3602299373913809E-3</v>
      </c>
      <c r="S21" s="24">
        <f>BRPL_EOD!S21-BRPL_ISGS_exbus!S21</f>
        <v>1.4128582462493711E-3</v>
      </c>
      <c r="T21" s="24">
        <f>BRPL_EOD!T21-BRPL_ISGS_exbus!T21</f>
        <v>0</v>
      </c>
      <c r="U21" s="24">
        <f>BRPL_EOD!U21-BRPL_ISGS_exbus!U21</f>
        <v>-7.9523681476700858E-4</v>
      </c>
      <c r="V21" s="24">
        <f>BRPL_EOD!V21-BRPL_ISGS_exbus!V21</f>
        <v>-1.8932694355697777E-3</v>
      </c>
      <c r="W21" s="24">
        <f>BRPL_EOD!W21-BRPL_ISGS_exbus!W21</f>
        <v>5.1332256192822001E-3</v>
      </c>
      <c r="X21" s="24">
        <f>BRPL_EOD!X21-BRPL_ISGS_exbus!X21</f>
        <v>1.6090935898418479E-3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-1.5297133774652139E-3</v>
      </c>
      <c r="L22" s="24">
        <f>BRPL_EOD!L22-BRPL_ISGS_exbus!L22</f>
        <v>3.4993537525984664E-4</v>
      </c>
      <c r="M22" s="24">
        <f>BRPL_EOD!M22-BRPL_ISGS_exbus!M22</f>
        <v>2.7724867724927549E-3</v>
      </c>
      <c r="N22" s="24">
        <f>BRPL_EOD!N22-BRPL_ISGS_exbus!N22</f>
        <v>-4.2552781480083013E-3</v>
      </c>
      <c r="O22" s="24">
        <f>BRPL_EOD!O22-BRPL_ISGS_exbus!O22</f>
        <v>4.9721641541111694E-4</v>
      </c>
      <c r="P22" s="24">
        <f>BRPL_EOD!P22-BRPL_ISGS_exbus!P22</f>
        <v>-1.4119109278318831E-3</v>
      </c>
      <c r="Q22" s="24">
        <f>BRPL_EOD!Q22-BRPL_ISGS_exbus!Q22</f>
        <v>5.2680421155733015E-3</v>
      </c>
      <c r="R22" s="24">
        <f>BRPL_EOD!R22-BRPL_ISGS_exbus!R22</f>
        <v>5.3602299373913809E-3</v>
      </c>
      <c r="S22" s="24">
        <f>BRPL_EOD!S22-BRPL_ISGS_exbus!S22</f>
        <v>1.4128582462493711E-3</v>
      </c>
      <c r="T22" s="24">
        <f>BRPL_EOD!T22-BRPL_ISGS_exbus!T22</f>
        <v>0</v>
      </c>
      <c r="U22" s="24">
        <f>BRPL_EOD!U22-BRPL_ISGS_exbus!U22</f>
        <v>-7.9523681476700858E-4</v>
      </c>
      <c r="V22" s="24">
        <f>BRPL_EOD!V22-BRPL_ISGS_exbus!V22</f>
        <v>-1.8932694355697777E-3</v>
      </c>
      <c r="W22" s="24">
        <f>BRPL_EOD!W22-BRPL_ISGS_exbus!W22</f>
        <v>5.1332256192822001E-3</v>
      </c>
      <c r="X22" s="24">
        <f>BRPL_EOD!X22-BRPL_ISGS_exbus!X22</f>
        <v>1.6090935898418479E-3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8.1746939957838549E-3</v>
      </c>
      <c r="L23" s="24">
        <f>BRPL_EOD!L23-BRPL_ISGS_exbus!L23</f>
        <v>3.4133428327187687E-4</v>
      </c>
      <c r="M23" s="24">
        <f>BRPL_EOD!M23-BRPL_ISGS_exbus!M23</f>
        <v>2.7724867724927549E-3</v>
      </c>
      <c r="N23" s="24">
        <f>BRPL_EOD!N23-BRPL_ISGS_exbus!N23</f>
        <v>-4.2552781480083013E-3</v>
      </c>
      <c r="O23" s="24">
        <f>BRPL_EOD!O23-BRPL_ISGS_exbus!O23</f>
        <v>4.9721641541111694E-4</v>
      </c>
      <c r="P23" s="24">
        <f>BRPL_EOD!P23-BRPL_ISGS_exbus!P23</f>
        <v>-1.4119109278318831E-3</v>
      </c>
      <c r="Q23" s="24">
        <f>BRPL_EOD!Q23-BRPL_ISGS_exbus!Q23</f>
        <v>5.5996698821010327E-3</v>
      </c>
      <c r="R23" s="24">
        <f>BRPL_EOD!R23-BRPL_ISGS_exbus!R23</f>
        <v>5.4273776257964812E-3</v>
      </c>
      <c r="S23" s="24">
        <f>BRPL_EOD!S23-BRPL_ISGS_exbus!S23</f>
        <v>1.9334028213169319E-3</v>
      </c>
      <c r="T23" s="24">
        <f>BRPL_EOD!T23-BRPL_ISGS_exbus!T23</f>
        <v>0</v>
      </c>
      <c r="U23" s="24">
        <f>BRPL_EOD!U23-BRPL_ISGS_exbus!U23</f>
        <v>-7.9523681476700858E-4</v>
      </c>
      <c r="V23" s="24">
        <f>BRPL_EOD!V23-BRPL_ISGS_exbus!V23</f>
        <v>-1.8932694355697777E-3</v>
      </c>
      <c r="W23" s="24">
        <f>BRPL_EOD!W23-BRPL_ISGS_exbus!W23</f>
        <v>5.1332256192822001E-3</v>
      </c>
      <c r="X23" s="24">
        <f>BRPL_EOD!X23-BRPL_ISGS_exbus!X23</f>
        <v>1.6090935898418479E-3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1.0729878758070299E-2</v>
      </c>
      <c r="L24" s="24">
        <f>BRPL_EOD!L24-BRPL_ISGS_exbus!L24</f>
        <v>3.4133428327187687E-4</v>
      </c>
      <c r="M24" s="24">
        <f>BRPL_EOD!M24-BRPL_ISGS_exbus!M24</f>
        <v>2.7724867724927549E-3</v>
      </c>
      <c r="N24" s="24">
        <f>BRPL_EOD!N24-BRPL_ISGS_exbus!N24</f>
        <v>-4.2552781480083013E-3</v>
      </c>
      <c r="O24" s="24">
        <f>BRPL_EOD!O24-BRPL_ISGS_exbus!O24</f>
        <v>4.9721641541111694E-4</v>
      </c>
      <c r="P24" s="24">
        <f>BRPL_EOD!P24-BRPL_ISGS_exbus!P24</f>
        <v>-1.4119109278318831E-3</v>
      </c>
      <c r="Q24" s="24">
        <f>BRPL_EOD!Q24-BRPL_ISGS_exbus!Q24</f>
        <v>5.5996698821010327E-3</v>
      </c>
      <c r="R24" s="24">
        <f>BRPL_EOD!R24-BRPL_ISGS_exbus!R24</f>
        <v>5.4273776257964812E-3</v>
      </c>
      <c r="S24" s="24">
        <f>BRPL_EOD!S24-BRPL_ISGS_exbus!S24</f>
        <v>1.9334028213169319E-3</v>
      </c>
      <c r="T24" s="24">
        <f>BRPL_EOD!T24-BRPL_ISGS_exbus!T24</f>
        <v>0</v>
      </c>
      <c r="U24" s="24">
        <f>BRPL_EOD!U24-BRPL_ISGS_exbus!U24</f>
        <v>-7.9523681476700858E-4</v>
      </c>
      <c r="V24" s="24">
        <f>BRPL_EOD!V24-BRPL_ISGS_exbus!V24</f>
        <v>-1.8932694355697777E-3</v>
      </c>
      <c r="W24" s="24">
        <f>BRPL_EOD!W24-BRPL_ISGS_exbus!W24</f>
        <v>5.1332256192822001E-3</v>
      </c>
      <c r="X24" s="24">
        <f>BRPL_EOD!X24-BRPL_ISGS_exbus!X24</f>
        <v>1.6090935898418479E-3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-2.0202125879222876E-3</v>
      </c>
      <c r="L25" s="24">
        <f>BRPL_EOD!L25-BRPL_ISGS_exbus!L25</f>
        <v>3.4133428327187687E-4</v>
      </c>
      <c r="M25" s="24">
        <f>BRPL_EOD!M25-BRPL_ISGS_exbus!M25</f>
        <v>2.7724867724927549E-3</v>
      </c>
      <c r="N25" s="24">
        <f>BRPL_EOD!N25-BRPL_ISGS_exbus!N25</f>
        <v>-4.2552781480083013E-3</v>
      </c>
      <c r="O25" s="24">
        <f>BRPL_EOD!O25-BRPL_ISGS_exbus!O25</f>
        <v>4.9721641541111694E-4</v>
      </c>
      <c r="P25" s="24">
        <f>BRPL_EOD!P25-BRPL_ISGS_exbus!P25</f>
        <v>-1.4119109278318831E-3</v>
      </c>
      <c r="Q25" s="24">
        <f>BRPL_EOD!Q25-BRPL_ISGS_exbus!Q25</f>
        <v>5.5996698821010327E-3</v>
      </c>
      <c r="R25" s="24">
        <f>BRPL_EOD!R25-BRPL_ISGS_exbus!R25</f>
        <v>5.4273776257964812E-3</v>
      </c>
      <c r="S25" s="24">
        <f>BRPL_EOD!S25-BRPL_ISGS_exbus!S25</f>
        <v>1.9334028213169319E-3</v>
      </c>
      <c r="T25" s="24">
        <f>BRPL_EOD!T25-BRPL_ISGS_exbus!T25</f>
        <v>0</v>
      </c>
      <c r="U25" s="24">
        <f>BRPL_EOD!U25-BRPL_ISGS_exbus!U25</f>
        <v>-7.9523681476700858E-4</v>
      </c>
      <c r="V25" s="24">
        <f>BRPL_EOD!V25-BRPL_ISGS_exbus!V25</f>
        <v>-1.8932694355697777E-3</v>
      </c>
      <c r="W25" s="24">
        <f>BRPL_EOD!W25-BRPL_ISGS_exbus!W25</f>
        <v>5.1332256192822001E-3</v>
      </c>
      <c r="X25" s="24">
        <f>BRPL_EOD!X25-BRPL_ISGS_exbus!X25</f>
        <v>1.6090935898418479E-3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8.9825048986540423E-3</v>
      </c>
      <c r="L26" s="24">
        <f>BRPL_EOD!L26-BRPL_ISGS_exbus!L26</f>
        <v>3.4133428327187687E-4</v>
      </c>
      <c r="M26" s="24">
        <f>BRPL_EOD!M26-BRPL_ISGS_exbus!M26</f>
        <v>2.7724867724927549E-3</v>
      </c>
      <c r="N26" s="24">
        <f>BRPL_EOD!N26-BRPL_ISGS_exbus!N26</f>
        <v>-4.2552781480083013E-3</v>
      </c>
      <c r="O26" s="24">
        <f>BRPL_EOD!O26-BRPL_ISGS_exbus!O26</f>
        <v>4.9721641541111694E-4</v>
      </c>
      <c r="P26" s="24">
        <f>BRPL_EOD!P26-BRPL_ISGS_exbus!P26</f>
        <v>-9.3853993344694686E-4</v>
      </c>
      <c r="Q26" s="24">
        <f>BRPL_EOD!Q26-BRPL_ISGS_exbus!Q26</f>
        <v>5.5996698821010327E-3</v>
      </c>
      <c r="R26" s="24">
        <f>BRPL_EOD!R26-BRPL_ISGS_exbus!R26</f>
        <v>5.4273776257964812E-3</v>
      </c>
      <c r="S26" s="24">
        <f>BRPL_EOD!S26-BRPL_ISGS_exbus!S26</f>
        <v>1.9334028213169319E-3</v>
      </c>
      <c r="T26" s="24">
        <f>BRPL_EOD!T26-BRPL_ISGS_exbus!T26</f>
        <v>0</v>
      </c>
      <c r="U26" s="24">
        <f>BRPL_EOD!U26-BRPL_ISGS_exbus!U26</f>
        <v>-7.9523681476700858E-4</v>
      </c>
      <c r="V26" s="24">
        <f>BRPL_EOD!V26-BRPL_ISGS_exbus!V26</f>
        <v>-1.8932694355697777E-3</v>
      </c>
      <c r="W26" s="24">
        <f>BRPL_EOD!W26-BRPL_ISGS_exbus!W26</f>
        <v>5.1332256192822001E-3</v>
      </c>
      <c r="X26" s="24">
        <f>BRPL_EOD!X26-BRPL_ISGS_exbus!X26</f>
        <v>1.6090935898418479E-3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-8.3096514993030723E-4</v>
      </c>
      <c r="L27" s="24">
        <f>BRPL_EOD!L27-BRPL_ISGS_exbus!L27</f>
        <v>2.9739936582906523E-4</v>
      </c>
      <c r="M27" s="24">
        <f>BRPL_EOD!M27-BRPL_ISGS_exbus!M27</f>
        <v>2.7724867724927549E-3</v>
      </c>
      <c r="N27" s="24">
        <f>BRPL_EOD!N27-BRPL_ISGS_exbus!N27</f>
        <v>-4.2552781480083013E-3</v>
      </c>
      <c r="O27" s="24">
        <f>BRPL_EOD!O27-BRPL_ISGS_exbus!O27</f>
        <v>4.9721641541111694E-4</v>
      </c>
      <c r="P27" s="24">
        <f>BRPL_EOD!P27-BRPL_ISGS_exbus!P27</f>
        <v>-9.3853993344694686E-4</v>
      </c>
      <c r="Q27" s="24">
        <f>BRPL_EOD!Q27-BRPL_ISGS_exbus!Q27</f>
        <v>-6.6798298755186281E-3</v>
      </c>
      <c r="R27" s="24">
        <f>BRPL_EOD!R27-BRPL_ISGS_exbus!R27</f>
        <v>5.4273776257964812E-3</v>
      </c>
      <c r="S27" s="24">
        <f>BRPL_EOD!S27-BRPL_ISGS_exbus!S27</f>
        <v>1.0501694139168904E-3</v>
      </c>
      <c r="T27" s="24">
        <f>BRPL_EOD!T27-BRPL_ISGS_exbus!T27</f>
        <v>0</v>
      </c>
      <c r="U27" s="24">
        <f>BRPL_EOD!U27-BRPL_ISGS_exbus!U27</f>
        <v>-7.9523681476700858E-4</v>
      </c>
      <c r="V27" s="24">
        <f>BRPL_EOD!V27-BRPL_ISGS_exbus!V27</f>
        <v>-1.8932694355697777E-3</v>
      </c>
      <c r="W27" s="24">
        <f>BRPL_EOD!W27-BRPL_ISGS_exbus!W27</f>
        <v>5.1332256192822001E-3</v>
      </c>
      <c r="X27" s="24">
        <f>BRPL_EOD!X27-BRPL_ISGS_exbus!X27</f>
        <v>1.6090935898418479E-3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8.361964285711565E-3</v>
      </c>
      <c r="L28" s="24">
        <f>BRPL_EOD!L28-BRPL_ISGS_exbus!L28</f>
        <v>1.0148026528966625E-4</v>
      </c>
      <c r="M28" s="24">
        <f>BRPL_EOD!M28-BRPL_ISGS_exbus!M28</f>
        <v>2.7724867724927549E-3</v>
      </c>
      <c r="N28" s="24">
        <f>BRPL_EOD!N28-BRPL_ISGS_exbus!N28</f>
        <v>-4.2552781480083013E-3</v>
      </c>
      <c r="O28" s="24">
        <f>BRPL_EOD!O28-BRPL_ISGS_exbus!O28</f>
        <v>4.9721641541111694E-4</v>
      </c>
      <c r="P28" s="24">
        <f>BRPL_EOD!P28-BRPL_ISGS_exbus!P28</f>
        <v>-9.3853993344694686E-4</v>
      </c>
      <c r="Q28" s="24">
        <f>BRPL_EOD!Q28-BRPL_ISGS_exbus!Q28</f>
        <v>5.2680421155733015E-3</v>
      </c>
      <c r="R28" s="24">
        <f>BRPL_EOD!R28-BRPL_ISGS_exbus!R28</f>
        <v>5.3602299373913809E-3</v>
      </c>
      <c r="S28" s="24">
        <f>BRPL_EOD!S28-BRPL_ISGS_exbus!S28</f>
        <v>1.4128582462493711E-3</v>
      </c>
      <c r="T28" s="24">
        <f>BRPL_EOD!T28-BRPL_ISGS_exbus!T28</f>
        <v>0</v>
      </c>
      <c r="U28" s="24">
        <f>BRPL_EOD!U28-BRPL_ISGS_exbus!U28</f>
        <v>-7.9523681476700858E-4</v>
      </c>
      <c r="V28" s="24">
        <f>BRPL_EOD!V28-BRPL_ISGS_exbus!V28</f>
        <v>-1.8932694355697777E-3</v>
      </c>
      <c r="W28" s="24">
        <f>BRPL_EOD!W28-BRPL_ISGS_exbus!W28</f>
        <v>5.1332256192822001E-3</v>
      </c>
      <c r="X28" s="24">
        <f>BRPL_EOD!X28-BRPL_ISGS_exbus!X28</f>
        <v>1.6090935898418479E-3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-3.3408866689796923E-3</v>
      </c>
      <c r="L29" s="24">
        <f>BRPL_EOD!L29-BRPL_ISGS_exbus!L29</f>
        <v>-1.5562869038809879E-4</v>
      </c>
      <c r="M29" s="24">
        <f>BRPL_EOD!M29-BRPL_ISGS_exbus!M29</f>
        <v>2.7724867724927549E-3</v>
      </c>
      <c r="N29" s="24">
        <f>BRPL_EOD!N29-BRPL_ISGS_exbus!N29</f>
        <v>-4.2552781480083013E-3</v>
      </c>
      <c r="O29" s="24">
        <f>BRPL_EOD!O29-BRPL_ISGS_exbus!O29</f>
        <v>4.9721641541111694E-4</v>
      </c>
      <c r="P29" s="24">
        <f>BRPL_EOD!P29-BRPL_ISGS_exbus!P29</f>
        <v>1.6302438384911966E-3</v>
      </c>
      <c r="Q29" s="24">
        <f>BRPL_EOD!Q29-BRPL_ISGS_exbus!Q29</f>
        <v>-5.9748193916346892E-3</v>
      </c>
      <c r="R29" s="24">
        <f>BRPL_EOD!R29-BRPL_ISGS_exbus!R29</f>
        <v>5.746488910794767E-3</v>
      </c>
      <c r="S29" s="24">
        <f>BRPL_EOD!S29-BRPL_ISGS_exbus!S29</f>
        <v>4.715020537123138E-3</v>
      </c>
      <c r="T29" s="24">
        <f>BRPL_EOD!T29-BRPL_ISGS_exbus!T29</f>
        <v>0</v>
      </c>
      <c r="U29" s="24">
        <f>BRPL_EOD!U29-BRPL_ISGS_exbus!U29</f>
        <v>-7.9523681476700858E-4</v>
      </c>
      <c r="V29" s="24">
        <f>BRPL_EOD!V29-BRPL_ISGS_exbus!V29</f>
        <v>-1.8932694355697777E-3</v>
      </c>
      <c r="W29" s="24">
        <f>BRPL_EOD!W29-BRPL_ISGS_exbus!W29</f>
        <v>5.1332256192822001E-3</v>
      </c>
      <c r="X29" s="24">
        <f>BRPL_EOD!X29-BRPL_ISGS_exbus!X29</f>
        <v>1.6090935898418479E-3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-3.3408866689796923E-3</v>
      </c>
      <c r="L30" s="24">
        <f>BRPL_EOD!L30-BRPL_ISGS_exbus!L30</f>
        <v>1.9593073593071608E-4</v>
      </c>
      <c r="M30" s="24">
        <f>BRPL_EOD!M30-BRPL_ISGS_exbus!M30</f>
        <v>2.7724867724927549E-3</v>
      </c>
      <c r="N30" s="24">
        <f>BRPL_EOD!N30-BRPL_ISGS_exbus!N30</f>
        <v>-4.2552781480083013E-3</v>
      </c>
      <c r="O30" s="24">
        <f>BRPL_EOD!O30-BRPL_ISGS_exbus!O30</f>
        <v>4.9721641541111694E-4</v>
      </c>
      <c r="P30" s="24">
        <f>BRPL_EOD!P30-BRPL_ISGS_exbus!P30</f>
        <v>1.6302438384911966E-3</v>
      </c>
      <c r="Q30" s="24">
        <f>BRPL_EOD!Q30-BRPL_ISGS_exbus!Q30</f>
        <v>-5.9748193916346892E-3</v>
      </c>
      <c r="R30" s="24">
        <f>BRPL_EOD!R30-BRPL_ISGS_exbus!R30</f>
        <v>5.4273776257964812E-3</v>
      </c>
      <c r="S30" s="24">
        <f>BRPL_EOD!S30-BRPL_ISGS_exbus!S30</f>
        <v>1.5722213500879434E-4</v>
      </c>
      <c r="T30" s="24">
        <f>BRPL_EOD!T30-BRPL_ISGS_exbus!T30</f>
        <v>0</v>
      </c>
      <c r="U30" s="24">
        <f>BRPL_EOD!U30-BRPL_ISGS_exbus!U30</f>
        <v>-7.9523681476700858E-4</v>
      </c>
      <c r="V30" s="24">
        <f>BRPL_EOD!V30-BRPL_ISGS_exbus!V30</f>
        <v>-1.8932694355697777E-3</v>
      </c>
      <c r="W30" s="24">
        <f>BRPL_EOD!W30-BRPL_ISGS_exbus!W30</f>
        <v>5.1332256192822001E-3</v>
      </c>
      <c r="X30" s="24">
        <f>BRPL_EOD!X30-BRPL_ISGS_exbus!X30</f>
        <v>1.6090935898418479E-3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-3.3408866689796923E-3</v>
      </c>
      <c r="L31" s="24">
        <f>BRPL_EOD!L31-BRPL_ISGS_exbus!L31</f>
        <v>1.9593073593071608E-4</v>
      </c>
      <c r="M31" s="24">
        <f>BRPL_EOD!M31-BRPL_ISGS_exbus!M31</f>
        <v>2.7724867724927549E-3</v>
      </c>
      <c r="N31" s="24">
        <f>BRPL_EOD!N31-BRPL_ISGS_exbus!N31</f>
        <v>-4.2552781480083013E-3</v>
      </c>
      <c r="O31" s="24">
        <f>BRPL_EOD!O31-BRPL_ISGS_exbus!O31</f>
        <v>4.9721641541111694E-4</v>
      </c>
      <c r="P31" s="24">
        <f>BRPL_EOD!P31-BRPL_ISGS_exbus!P31</f>
        <v>1.6302438384911966E-3</v>
      </c>
      <c r="Q31" s="24">
        <f>BRPL_EOD!Q31-BRPL_ISGS_exbus!Q31</f>
        <v>-5.9748193916346892E-3</v>
      </c>
      <c r="R31" s="24">
        <f>BRPL_EOD!R31-BRPL_ISGS_exbus!R31</f>
        <v>5.4273776257964812E-3</v>
      </c>
      <c r="S31" s="24">
        <f>BRPL_EOD!S31-BRPL_ISGS_exbus!S31</f>
        <v>1.5722213500879434E-4</v>
      </c>
      <c r="T31" s="24">
        <f>BRPL_EOD!T31-BRPL_ISGS_exbus!T31</f>
        <v>0</v>
      </c>
      <c r="U31" s="24">
        <f>BRPL_EOD!U31-BRPL_ISGS_exbus!U31</f>
        <v>-7.9523681476700858E-4</v>
      </c>
      <c r="V31" s="24">
        <f>BRPL_EOD!V31-BRPL_ISGS_exbus!V31</f>
        <v>-1.8932694355697777E-3</v>
      </c>
      <c r="W31" s="24">
        <f>BRPL_EOD!W31-BRPL_ISGS_exbus!W31</f>
        <v>5.1332256192822001E-3</v>
      </c>
      <c r="X31" s="24">
        <f>BRPL_EOD!X31-BRPL_ISGS_exbus!X31</f>
        <v>1.6090935898418479E-3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-3.2888971588818094E-4</v>
      </c>
      <c r="L32" s="24">
        <f>BRPL_EOD!L32-BRPL_ISGS_exbus!L32</f>
        <v>-1.9583055608407562E-4</v>
      </c>
      <c r="M32" s="24">
        <f>BRPL_EOD!M32-BRPL_ISGS_exbus!M32</f>
        <v>2.7724867724927549E-3</v>
      </c>
      <c r="N32" s="24">
        <f>BRPL_EOD!N32-BRPL_ISGS_exbus!N32</f>
        <v>-4.2552781480083013E-3</v>
      </c>
      <c r="O32" s="24">
        <f>BRPL_EOD!O32-BRPL_ISGS_exbus!O32</f>
        <v>4.9721641541111694E-4</v>
      </c>
      <c r="P32" s="24">
        <f>BRPL_EOD!P32-BRPL_ISGS_exbus!P32</f>
        <v>1.6302438384911966E-3</v>
      </c>
      <c r="Q32" s="24">
        <f>BRPL_EOD!Q32-BRPL_ISGS_exbus!Q32</f>
        <v>-5.9748193916346892E-3</v>
      </c>
      <c r="R32" s="24">
        <f>BRPL_EOD!R32-BRPL_ISGS_exbus!R32</f>
        <v>5.4273776257964812E-3</v>
      </c>
      <c r="S32" s="24">
        <f>BRPL_EOD!S32-BRPL_ISGS_exbus!S32</f>
        <v>1.5722213500879434E-4</v>
      </c>
      <c r="T32" s="24">
        <f>BRPL_EOD!T32-BRPL_ISGS_exbus!T32</f>
        <v>0</v>
      </c>
      <c r="U32" s="24">
        <f>BRPL_EOD!U32-BRPL_ISGS_exbus!U32</f>
        <v>-7.9523681476700858E-4</v>
      </c>
      <c r="V32" s="24">
        <f>BRPL_EOD!V32-BRPL_ISGS_exbus!V32</f>
        <v>-1.8932694355697777E-3</v>
      </c>
      <c r="W32" s="24">
        <f>BRPL_EOD!W32-BRPL_ISGS_exbus!W32</f>
        <v>5.1332256192822001E-3</v>
      </c>
      <c r="X32" s="24">
        <f>BRPL_EOD!X32-BRPL_ISGS_exbus!X32</f>
        <v>1.6090935898418479E-3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2.7262322308274634E-3</v>
      </c>
      <c r="L33" s="24">
        <f>BRPL_EOD!L33-BRPL_ISGS_exbus!L33</f>
        <v>-1.9583055608407562E-4</v>
      </c>
      <c r="M33" s="24">
        <f>BRPL_EOD!M33-BRPL_ISGS_exbus!M33</f>
        <v>8.6654172420708164E-4</v>
      </c>
      <c r="N33" s="24">
        <f>BRPL_EOD!N33-BRPL_ISGS_exbus!N33</f>
        <v>-4.2552781480083013E-3</v>
      </c>
      <c r="O33" s="24">
        <f>BRPL_EOD!O33-BRPL_ISGS_exbus!O33</f>
        <v>4.9721641541111694E-4</v>
      </c>
      <c r="P33" s="24">
        <f>BRPL_EOD!P33-BRPL_ISGS_exbus!P33</f>
        <v>1.6302438384911966E-3</v>
      </c>
      <c r="Q33" s="24">
        <f>BRPL_EOD!Q33-BRPL_ISGS_exbus!Q33</f>
        <v>-5.9748193916346892E-3</v>
      </c>
      <c r="R33" s="24">
        <f>BRPL_EOD!R33-BRPL_ISGS_exbus!R33</f>
        <v>5.4273776257964812E-3</v>
      </c>
      <c r="S33" s="24">
        <f>BRPL_EOD!S33-BRPL_ISGS_exbus!S33</f>
        <v>1.5722213500879434E-4</v>
      </c>
      <c r="T33" s="24">
        <f>BRPL_EOD!T33-BRPL_ISGS_exbus!T33</f>
        <v>0</v>
      </c>
      <c r="U33" s="24">
        <f>BRPL_EOD!U33-BRPL_ISGS_exbus!U33</f>
        <v>-7.9523681476700858E-4</v>
      </c>
      <c r="V33" s="24">
        <f>BRPL_EOD!V33-BRPL_ISGS_exbus!V33</f>
        <v>-1.8932694355697777E-3</v>
      </c>
      <c r="W33" s="24">
        <f>BRPL_EOD!W33-BRPL_ISGS_exbus!W33</f>
        <v>5.1332256192822001E-3</v>
      </c>
      <c r="X33" s="24">
        <f>BRPL_EOD!X33-BRPL_ISGS_exbus!X33</f>
        <v>1.6090935898418479E-3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-5.0613954886102874E-4</v>
      </c>
      <c r="L34" s="24">
        <f>BRPL_EOD!L34-BRPL_ISGS_exbus!L34</f>
        <v>3.56833592007888E-6</v>
      </c>
      <c r="M34" s="24">
        <f>BRPL_EOD!M34-BRPL_ISGS_exbus!M34</f>
        <v>8.6654172420708164E-4</v>
      </c>
      <c r="N34" s="24">
        <f>BRPL_EOD!N34-BRPL_ISGS_exbus!N34</f>
        <v>-4.2552781480083013E-3</v>
      </c>
      <c r="O34" s="24">
        <f>BRPL_EOD!O34-BRPL_ISGS_exbus!O34</f>
        <v>4.9721641541111694E-4</v>
      </c>
      <c r="P34" s="24">
        <f>BRPL_EOD!P34-BRPL_ISGS_exbus!P34</f>
        <v>1.6302438384911966E-3</v>
      </c>
      <c r="Q34" s="24">
        <f>BRPL_EOD!Q34-BRPL_ISGS_exbus!Q34</f>
        <v>-5.9748193916346892E-3</v>
      </c>
      <c r="R34" s="24">
        <f>BRPL_EOD!R34-BRPL_ISGS_exbus!R34</f>
        <v>5.4273776257964812E-3</v>
      </c>
      <c r="S34" s="24">
        <f>BRPL_EOD!S34-BRPL_ISGS_exbus!S34</f>
        <v>1.5722213500879434E-4</v>
      </c>
      <c r="T34" s="24">
        <f>BRPL_EOD!T34-BRPL_ISGS_exbus!T34</f>
        <v>0</v>
      </c>
      <c r="U34" s="24">
        <f>BRPL_EOD!U34-BRPL_ISGS_exbus!U34</f>
        <v>-7.9523681476700858E-4</v>
      </c>
      <c r="V34" s="24">
        <f>BRPL_EOD!V34-BRPL_ISGS_exbus!V34</f>
        <v>-1.8932694355697777E-3</v>
      </c>
      <c r="W34" s="24">
        <f>BRPL_EOD!W34-BRPL_ISGS_exbus!W34</f>
        <v>5.1332256192822001E-3</v>
      </c>
      <c r="X34" s="24">
        <f>BRPL_EOD!X34-BRPL_ISGS_exbus!X34</f>
        <v>1.6090935898418479E-3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-3.3408866689796923E-3</v>
      </c>
      <c r="L35" s="24">
        <f>BRPL_EOD!L35-BRPL_ISGS_exbus!L35</f>
        <v>2.1015950780345349E-4</v>
      </c>
      <c r="M35" s="24">
        <f>BRPL_EOD!M35-BRPL_ISGS_exbus!M35</f>
        <v>8.6654172420708164E-4</v>
      </c>
      <c r="N35" s="24">
        <f>BRPL_EOD!N35-BRPL_ISGS_exbus!N35</f>
        <v>-4.2552781480083013E-3</v>
      </c>
      <c r="O35" s="24">
        <f>BRPL_EOD!O35-BRPL_ISGS_exbus!O35</f>
        <v>4.9721641541111694E-4</v>
      </c>
      <c r="P35" s="24">
        <f>BRPL_EOD!P35-BRPL_ISGS_exbus!P35</f>
        <v>1.6302438384911966E-3</v>
      </c>
      <c r="Q35" s="24">
        <f>BRPL_EOD!Q35-BRPL_ISGS_exbus!Q35</f>
        <v>-5.9748193916346892E-3</v>
      </c>
      <c r="R35" s="24">
        <f>BRPL_EOD!R35-BRPL_ISGS_exbus!R35</f>
        <v>5.4273776257964812E-3</v>
      </c>
      <c r="S35" s="24">
        <f>BRPL_EOD!S35-BRPL_ISGS_exbus!S35</f>
        <v>1.5722213500879434E-4</v>
      </c>
      <c r="T35" s="24">
        <f>BRPL_EOD!T35-BRPL_ISGS_exbus!T35</f>
        <v>0</v>
      </c>
      <c r="U35" s="24">
        <f>BRPL_EOD!U35-BRPL_ISGS_exbus!U35</f>
        <v>-7.9523681476700858E-4</v>
      </c>
      <c r="V35" s="24">
        <f>BRPL_EOD!V35-BRPL_ISGS_exbus!V35</f>
        <v>-1.8932694355697777E-3</v>
      </c>
      <c r="W35" s="24">
        <f>BRPL_EOD!W35-BRPL_ISGS_exbus!W35</f>
        <v>5.1332256192822001E-3</v>
      </c>
      <c r="X35" s="24">
        <f>BRPL_EOD!X35-BRPL_ISGS_exbus!X35</f>
        <v>1.6090935898418479E-3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-3.3408866689796923E-3</v>
      </c>
      <c r="L36" s="24">
        <f>BRPL_EOD!L36-BRPL_ISGS_exbus!L36</f>
        <v>2.4628198851672778E-4</v>
      </c>
      <c r="M36" s="24">
        <f>BRPL_EOD!M36-BRPL_ISGS_exbus!M36</f>
        <v>8.6654172420708164E-4</v>
      </c>
      <c r="N36" s="24">
        <f>BRPL_EOD!N36-BRPL_ISGS_exbus!N36</f>
        <v>-4.2552781480083013E-3</v>
      </c>
      <c r="O36" s="24">
        <f>BRPL_EOD!O36-BRPL_ISGS_exbus!O36</f>
        <v>4.9721641541111694E-4</v>
      </c>
      <c r="P36" s="24">
        <f>BRPL_EOD!P36-BRPL_ISGS_exbus!P36</f>
        <v>1.6302438384911966E-3</v>
      </c>
      <c r="Q36" s="24">
        <f>BRPL_EOD!Q36-BRPL_ISGS_exbus!Q36</f>
        <v>-1.7390852390786193E-4</v>
      </c>
      <c r="R36" s="24">
        <f>BRPL_EOD!R36-BRPL_ISGS_exbus!R36</f>
        <v>5.4273776257964812E-3</v>
      </c>
      <c r="S36" s="24">
        <f>BRPL_EOD!S36-BRPL_ISGS_exbus!S36</f>
        <v>1.4128582462493711E-3</v>
      </c>
      <c r="T36" s="24">
        <f>BRPL_EOD!T36-BRPL_ISGS_exbus!T36</f>
        <v>0</v>
      </c>
      <c r="U36" s="24">
        <f>BRPL_EOD!U36-BRPL_ISGS_exbus!U36</f>
        <v>-7.9523681476700858E-4</v>
      </c>
      <c r="V36" s="24">
        <f>BRPL_EOD!V36-BRPL_ISGS_exbus!V36</f>
        <v>-1.8932694355697777E-3</v>
      </c>
      <c r="W36" s="24">
        <f>BRPL_EOD!W36-BRPL_ISGS_exbus!W36</f>
        <v>5.1332256192822001E-3</v>
      </c>
      <c r="X36" s="24">
        <f>BRPL_EOD!X36-BRPL_ISGS_exbus!X36</f>
        <v>1.6090935898418479E-3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-3.3408866689796923E-3</v>
      </c>
      <c r="L37" s="24">
        <f>BRPL_EOD!L37-BRPL_ISGS_exbus!L37</f>
        <v>1.7070693313137042E-4</v>
      </c>
      <c r="M37" s="24">
        <f>BRPL_EOD!M37-BRPL_ISGS_exbus!M37</f>
        <v>8.6654172420708164E-4</v>
      </c>
      <c r="N37" s="24">
        <f>BRPL_EOD!N37-BRPL_ISGS_exbus!N37</f>
        <v>-4.2552781480083013E-3</v>
      </c>
      <c r="O37" s="24">
        <f>BRPL_EOD!O37-BRPL_ISGS_exbus!O37</f>
        <v>4.9721641541111694E-4</v>
      </c>
      <c r="P37" s="24">
        <f>BRPL_EOD!P37-BRPL_ISGS_exbus!P37</f>
        <v>1.6302438384911966E-3</v>
      </c>
      <c r="Q37" s="24">
        <f>BRPL_EOD!Q37-BRPL_ISGS_exbus!Q37</f>
        <v>-6.6798298755186281E-3</v>
      </c>
      <c r="R37" s="24">
        <f>BRPL_EOD!R37-BRPL_ISGS_exbus!R37</f>
        <v>5.4273776257964812E-3</v>
      </c>
      <c r="S37" s="24">
        <f>BRPL_EOD!S37-BRPL_ISGS_exbus!S37</f>
        <v>4.9914247787619104E-4</v>
      </c>
      <c r="T37" s="24">
        <f>BRPL_EOD!T37-BRPL_ISGS_exbus!T37</f>
        <v>0</v>
      </c>
      <c r="U37" s="24">
        <f>BRPL_EOD!U37-BRPL_ISGS_exbus!U37</f>
        <v>-7.9523681476700858E-4</v>
      </c>
      <c r="V37" s="24">
        <f>BRPL_EOD!V37-BRPL_ISGS_exbus!V37</f>
        <v>-1.8932694355697777E-3</v>
      </c>
      <c r="W37" s="24">
        <f>BRPL_EOD!W37-BRPL_ISGS_exbus!W37</f>
        <v>5.1332256192822001E-3</v>
      </c>
      <c r="X37" s="24">
        <f>BRPL_EOD!X37-BRPL_ISGS_exbus!X37</f>
        <v>1.6090935898418479E-3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-3.3408866689796923E-3</v>
      </c>
      <c r="L38" s="24">
        <f>BRPL_EOD!L38-BRPL_ISGS_exbus!L38</f>
        <v>2.9739936582906523E-4</v>
      </c>
      <c r="M38" s="24">
        <f>BRPL_EOD!M38-BRPL_ISGS_exbus!M38</f>
        <v>8.6654172420708164E-4</v>
      </c>
      <c r="N38" s="24">
        <f>BRPL_EOD!N38-BRPL_ISGS_exbus!N38</f>
        <v>-4.2552781480083013E-3</v>
      </c>
      <c r="O38" s="24">
        <f>BRPL_EOD!O38-BRPL_ISGS_exbus!O38</f>
        <v>4.9721641541111694E-4</v>
      </c>
      <c r="P38" s="24">
        <f>BRPL_EOD!P38-BRPL_ISGS_exbus!P38</f>
        <v>1.6302438384911966E-3</v>
      </c>
      <c r="Q38" s="24">
        <f>BRPL_EOD!Q38-BRPL_ISGS_exbus!Q38</f>
        <v>-6.6798298755186281E-3</v>
      </c>
      <c r="R38" s="24">
        <f>BRPL_EOD!R38-BRPL_ISGS_exbus!R38</f>
        <v>5.4270183639424374E-3</v>
      </c>
      <c r="S38" s="24">
        <f>BRPL_EOD!S38-BRPL_ISGS_exbus!S38</f>
        <v>4.3849358690728479E-4</v>
      </c>
      <c r="T38" s="24">
        <f>BRPL_EOD!T38-BRPL_ISGS_exbus!T38</f>
        <v>0</v>
      </c>
      <c r="U38" s="24">
        <f>BRPL_EOD!U38-BRPL_ISGS_exbus!U38</f>
        <v>-7.9523681476700858E-4</v>
      </c>
      <c r="V38" s="24">
        <f>BRPL_EOD!V38-BRPL_ISGS_exbus!V38</f>
        <v>-1.8932694355697777E-3</v>
      </c>
      <c r="W38" s="24">
        <f>BRPL_EOD!W38-BRPL_ISGS_exbus!W38</f>
        <v>5.1332256192822001E-3</v>
      </c>
      <c r="X38" s="24">
        <f>BRPL_EOD!X38-BRPL_ISGS_exbus!X38</f>
        <v>1.6090935898418479E-3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-3.3408866689796923E-3</v>
      </c>
      <c r="L39" s="24">
        <f>BRPL_EOD!L39-BRPL_ISGS_exbus!L39</f>
        <v>2.9739936582906523E-4</v>
      </c>
      <c r="M39" s="24">
        <f>BRPL_EOD!M39-BRPL_ISGS_exbus!M39</f>
        <v>8.6654172420708164E-4</v>
      </c>
      <c r="N39" s="24">
        <f>BRPL_EOD!N39-BRPL_ISGS_exbus!N39</f>
        <v>-4.2552781480083013E-3</v>
      </c>
      <c r="O39" s="24">
        <f>BRPL_EOD!O39-BRPL_ISGS_exbus!O39</f>
        <v>4.9721641541111694E-4</v>
      </c>
      <c r="P39" s="24">
        <f>BRPL_EOD!P39-BRPL_ISGS_exbus!P39</f>
        <v>1.6302438384911966E-3</v>
      </c>
      <c r="Q39" s="24">
        <f>BRPL_EOD!Q39-BRPL_ISGS_exbus!Q39</f>
        <v>-6.6798298755186281E-3</v>
      </c>
      <c r="R39" s="24">
        <f>BRPL_EOD!R39-BRPL_ISGS_exbus!R39</f>
        <v>5.4270183639424374E-3</v>
      </c>
      <c r="S39" s="24">
        <f>BRPL_EOD!S39-BRPL_ISGS_exbus!S39</f>
        <v>4.3849358690728479E-4</v>
      </c>
      <c r="T39" s="24">
        <f>BRPL_EOD!T39-BRPL_ISGS_exbus!T39</f>
        <v>0</v>
      </c>
      <c r="U39" s="24">
        <f>BRPL_EOD!U39-BRPL_ISGS_exbus!U39</f>
        <v>-7.9523681476700858E-4</v>
      </c>
      <c r="V39" s="24">
        <f>BRPL_EOD!V39-BRPL_ISGS_exbus!V39</f>
        <v>-1.8932694355697777E-3</v>
      </c>
      <c r="W39" s="24">
        <f>BRPL_EOD!W39-BRPL_ISGS_exbus!W39</f>
        <v>5.1332256192822001E-3</v>
      </c>
      <c r="X39" s="24">
        <f>BRPL_EOD!X39-BRPL_ISGS_exbus!X39</f>
        <v>1.6090935898418479E-3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-3.3408866689796923E-3</v>
      </c>
      <c r="L40" s="24">
        <f>BRPL_EOD!L40-BRPL_ISGS_exbus!L40</f>
        <v>2.5733996791110769E-4</v>
      </c>
      <c r="M40" s="24">
        <f>BRPL_EOD!M40-BRPL_ISGS_exbus!M40</f>
        <v>8.6654172420708164E-4</v>
      </c>
      <c r="N40" s="24">
        <f>BRPL_EOD!N40-BRPL_ISGS_exbus!N40</f>
        <v>-4.2552781480083013E-3</v>
      </c>
      <c r="O40" s="24">
        <f>BRPL_EOD!O40-BRPL_ISGS_exbus!O40</f>
        <v>4.9721641541111694E-4</v>
      </c>
      <c r="P40" s="24">
        <f>BRPL_EOD!P40-BRPL_ISGS_exbus!P40</f>
        <v>1.6302438384911966E-3</v>
      </c>
      <c r="Q40" s="24">
        <f>BRPL_EOD!Q40-BRPL_ISGS_exbus!Q40</f>
        <v>-6.6798298755186281E-3</v>
      </c>
      <c r="R40" s="24">
        <f>BRPL_EOD!R40-BRPL_ISGS_exbus!R40</f>
        <v>5.4270183639424374E-3</v>
      </c>
      <c r="S40" s="24">
        <f>BRPL_EOD!S40-BRPL_ISGS_exbus!S40</f>
        <v>4.3849358690728479E-4</v>
      </c>
      <c r="T40" s="24">
        <f>BRPL_EOD!T40-BRPL_ISGS_exbus!T40</f>
        <v>0</v>
      </c>
      <c r="U40" s="24">
        <f>BRPL_EOD!U40-BRPL_ISGS_exbus!U40</f>
        <v>-7.9523681476700858E-4</v>
      </c>
      <c r="V40" s="24">
        <f>BRPL_EOD!V40-BRPL_ISGS_exbus!V40</f>
        <v>-1.8932694355697777E-3</v>
      </c>
      <c r="W40" s="24">
        <f>BRPL_EOD!W40-BRPL_ISGS_exbus!W40</f>
        <v>5.1332256192822001E-3</v>
      </c>
      <c r="X40" s="24">
        <f>BRPL_EOD!X40-BRPL_ISGS_exbus!X40</f>
        <v>1.6090935898418479E-3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-3.3408866689796923E-3</v>
      </c>
      <c r="L41" s="24">
        <f>BRPL_EOD!L41-BRPL_ISGS_exbus!L41</f>
        <v>2.4628198851672778E-4</v>
      </c>
      <c r="M41" s="24">
        <f>BRPL_EOD!M41-BRPL_ISGS_exbus!M41</f>
        <v>8.6654172420708164E-4</v>
      </c>
      <c r="N41" s="24">
        <f>BRPL_EOD!N41-BRPL_ISGS_exbus!N41</f>
        <v>-4.2552781480083013E-3</v>
      </c>
      <c r="O41" s="24">
        <f>BRPL_EOD!O41-BRPL_ISGS_exbus!O41</f>
        <v>4.9721641541111694E-4</v>
      </c>
      <c r="P41" s="24">
        <f>BRPL_EOD!P41-BRPL_ISGS_exbus!P41</f>
        <v>1.6302438384911966E-3</v>
      </c>
      <c r="Q41" s="24">
        <f>BRPL_EOD!Q41-BRPL_ISGS_exbus!Q41</f>
        <v>-6.6798298755186281E-3</v>
      </c>
      <c r="R41" s="24">
        <f>BRPL_EOD!R41-BRPL_ISGS_exbus!R41</f>
        <v>5.4270183639424374E-3</v>
      </c>
      <c r="S41" s="24">
        <f>BRPL_EOD!S41-BRPL_ISGS_exbus!S41</f>
        <v>4.3849358690728479E-4</v>
      </c>
      <c r="T41" s="24">
        <f>BRPL_EOD!T41-BRPL_ISGS_exbus!T41</f>
        <v>0</v>
      </c>
      <c r="U41" s="24">
        <f>BRPL_EOD!U41-BRPL_ISGS_exbus!U41</f>
        <v>-7.9523681476700858E-4</v>
      </c>
      <c r="V41" s="24">
        <f>BRPL_EOD!V41-BRPL_ISGS_exbus!V41</f>
        <v>-1.8932694355697777E-3</v>
      </c>
      <c r="W41" s="24">
        <f>BRPL_EOD!W41-BRPL_ISGS_exbus!W41</f>
        <v>5.1332256192822001E-3</v>
      </c>
      <c r="X41" s="24">
        <f>BRPL_EOD!X41-BRPL_ISGS_exbus!X41</f>
        <v>1.6090935898418479E-3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9.638727150786508E-3</v>
      </c>
      <c r="L42" s="24">
        <f>BRPL_EOD!L42-BRPL_ISGS_exbus!L42</f>
        <v>1.4198244123519999E-4</v>
      </c>
      <c r="M42" s="24">
        <f>BRPL_EOD!M42-BRPL_ISGS_exbus!M42</f>
        <v>8.6654172420708164E-4</v>
      </c>
      <c r="N42" s="24">
        <f>BRPL_EOD!N42-BRPL_ISGS_exbus!N42</f>
        <v>-4.2552781480083013E-3</v>
      </c>
      <c r="O42" s="24">
        <f>BRPL_EOD!O42-BRPL_ISGS_exbus!O42</f>
        <v>4.9721641541111694E-4</v>
      </c>
      <c r="P42" s="24">
        <f>BRPL_EOD!P42-BRPL_ISGS_exbus!P42</f>
        <v>1.6302438384911966E-3</v>
      </c>
      <c r="Q42" s="24">
        <f>BRPL_EOD!Q42-BRPL_ISGS_exbus!Q42</f>
        <v>-6.6798298755186281E-3</v>
      </c>
      <c r="R42" s="24">
        <f>BRPL_EOD!R42-BRPL_ISGS_exbus!R42</f>
        <v>5.4270183639424374E-3</v>
      </c>
      <c r="S42" s="24">
        <f>BRPL_EOD!S42-BRPL_ISGS_exbus!S42</f>
        <v>4.3849358690728479E-4</v>
      </c>
      <c r="T42" s="24">
        <f>BRPL_EOD!T42-BRPL_ISGS_exbus!T42</f>
        <v>0</v>
      </c>
      <c r="U42" s="24">
        <f>BRPL_EOD!U42-BRPL_ISGS_exbus!U42</f>
        <v>-7.9523681476700858E-4</v>
      </c>
      <c r="V42" s="24">
        <f>BRPL_EOD!V42-BRPL_ISGS_exbus!V42</f>
        <v>-1.8932694355697777E-3</v>
      </c>
      <c r="W42" s="24">
        <f>BRPL_EOD!W42-BRPL_ISGS_exbus!W42</f>
        <v>5.1332256192822001E-3</v>
      </c>
      <c r="X42" s="24">
        <f>BRPL_EOD!X42-BRPL_ISGS_exbus!X42</f>
        <v>1.6090935898418479E-3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-8.3096514993030723E-4</v>
      </c>
      <c r="L43" s="24">
        <f>BRPL_EOD!L43-BRPL_ISGS_exbus!L43</f>
        <v>2.3613518530396505E-4</v>
      </c>
      <c r="M43" s="24">
        <f>BRPL_EOD!M43-BRPL_ISGS_exbus!M43</f>
        <v>8.6654172420708164E-4</v>
      </c>
      <c r="N43" s="24">
        <f>BRPL_EOD!N43-BRPL_ISGS_exbus!N43</f>
        <v>-4.2552781480083013E-3</v>
      </c>
      <c r="O43" s="24">
        <f>BRPL_EOD!O43-BRPL_ISGS_exbus!O43</f>
        <v>4.9721641541111694E-4</v>
      </c>
      <c r="P43" s="24">
        <f>BRPL_EOD!P43-BRPL_ISGS_exbus!P43</f>
        <v>1.6302438384911966E-3</v>
      </c>
      <c r="Q43" s="24">
        <f>BRPL_EOD!Q43-BRPL_ISGS_exbus!Q43</f>
        <v>-6.6798298755186281E-3</v>
      </c>
      <c r="R43" s="24">
        <f>BRPL_EOD!R43-BRPL_ISGS_exbus!R43</f>
        <v>5.4270183639424374E-3</v>
      </c>
      <c r="S43" s="24">
        <f>BRPL_EOD!S43-BRPL_ISGS_exbus!S43</f>
        <v>4.3849358690728479E-4</v>
      </c>
      <c r="T43" s="24">
        <f>BRPL_EOD!T43-BRPL_ISGS_exbus!T43</f>
        <v>0</v>
      </c>
      <c r="U43" s="24">
        <f>BRPL_EOD!U43-BRPL_ISGS_exbus!U43</f>
        <v>-7.9523681476700858E-4</v>
      </c>
      <c r="V43" s="24">
        <f>BRPL_EOD!V43-BRPL_ISGS_exbus!V43</f>
        <v>-1.8932694355697777E-3</v>
      </c>
      <c r="W43" s="24">
        <f>BRPL_EOD!W43-BRPL_ISGS_exbus!W43</f>
        <v>5.1332256192822001E-3</v>
      </c>
      <c r="X43" s="24">
        <f>BRPL_EOD!X43-BRPL_ISGS_exbus!X43</f>
        <v>1.6090935898418479E-3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9.8730097387829119E-3</v>
      </c>
      <c r="L44" s="24">
        <f>BRPL_EOD!L44-BRPL_ISGS_exbus!L44</f>
        <v>2.3613518530396505E-4</v>
      </c>
      <c r="M44" s="24">
        <f>BRPL_EOD!M44-BRPL_ISGS_exbus!M44</f>
        <v>8.6654172420708164E-4</v>
      </c>
      <c r="N44" s="24">
        <f>BRPL_EOD!N44-BRPL_ISGS_exbus!N44</f>
        <v>-4.2552781480083013E-3</v>
      </c>
      <c r="O44" s="24">
        <f>BRPL_EOD!O44-BRPL_ISGS_exbus!O44</f>
        <v>4.9721641541111694E-4</v>
      </c>
      <c r="P44" s="24">
        <f>BRPL_EOD!P44-BRPL_ISGS_exbus!P44</f>
        <v>1.6302438384911966E-3</v>
      </c>
      <c r="Q44" s="24">
        <f>BRPL_EOD!Q44-BRPL_ISGS_exbus!Q44</f>
        <v>-6.6798298755186281E-3</v>
      </c>
      <c r="R44" s="24">
        <f>BRPL_EOD!R44-BRPL_ISGS_exbus!R44</f>
        <v>5.4270183639424374E-3</v>
      </c>
      <c r="S44" s="24">
        <f>BRPL_EOD!S44-BRPL_ISGS_exbus!S44</f>
        <v>4.3849358690728479E-4</v>
      </c>
      <c r="T44" s="24">
        <f>BRPL_EOD!T44-BRPL_ISGS_exbus!T44</f>
        <v>0</v>
      </c>
      <c r="U44" s="24">
        <f>BRPL_EOD!U44-BRPL_ISGS_exbus!U44</f>
        <v>-7.9523681476700858E-4</v>
      </c>
      <c r="V44" s="24">
        <f>BRPL_EOD!V44-BRPL_ISGS_exbus!V44</f>
        <v>-1.8932694355697777E-3</v>
      </c>
      <c r="W44" s="24">
        <f>BRPL_EOD!W44-BRPL_ISGS_exbus!W44</f>
        <v>5.1332256192822001E-3</v>
      </c>
      <c r="X44" s="24">
        <f>BRPL_EOD!X44-BRPL_ISGS_exbus!X44</f>
        <v>1.6090935898418479E-3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9.4268223178914923E-3</v>
      </c>
      <c r="L45" s="24">
        <f>BRPL_EOD!L45-BRPL_ISGS_exbus!L45</f>
        <v>2.3613518530396505E-4</v>
      </c>
      <c r="M45" s="24">
        <f>BRPL_EOD!M45-BRPL_ISGS_exbus!M45</f>
        <v>8.6654172420708164E-4</v>
      </c>
      <c r="N45" s="24">
        <f>BRPL_EOD!N45-BRPL_ISGS_exbus!N45</f>
        <v>-4.2552781480083013E-3</v>
      </c>
      <c r="O45" s="24">
        <f>BRPL_EOD!O45-BRPL_ISGS_exbus!O45</f>
        <v>4.9721641541111694E-4</v>
      </c>
      <c r="P45" s="24">
        <f>BRPL_EOD!P45-BRPL_ISGS_exbus!P45</f>
        <v>1.6302438384911966E-3</v>
      </c>
      <c r="Q45" s="24">
        <f>BRPL_EOD!Q45-BRPL_ISGS_exbus!Q45</f>
        <v>-6.6798298755186281E-3</v>
      </c>
      <c r="R45" s="24">
        <f>BRPL_EOD!R45-BRPL_ISGS_exbus!R45</f>
        <v>5.4270183639424374E-3</v>
      </c>
      <c r="S45" s="24">
        <f>BRPL_EOD!S45-BRPL_ISGS_exbus!S45</f>
        <v>4.3849358690728479E-4</v>
      </c>
      <c r="T45" s="24">
        <f>BRPL_EOD!T45-BRPL_ISGS_exbus!T45</f>
        <v>0</v>
      </c>
      <c r="U45" s="24">
        <f>BRPL_EOD!U45-BRPL_ISGS_exbus!U45</f>
        <v>-7.9523681476700858E-4</v>
      </c>
      <c r="V45" s="24">
        <f>BRPL_EOD!V45-BRPL_ISGS_exbus!V45</f>
        <v>-1.8932694355697777E-3</v>
      </c>
      <c r="W45" s="24">
        <f>BRPL_EOD!W45-BRPL_ISGS_exbus!W45</f>
        <v>5.1332256192822001E-3</v>
      </c>
      <c r="X45" s="24">
        <f>BRPL_EOD!X45-BRPL_ISGS_exbus!X45</f>
        <v>1.6090935898418479E-3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1.2205739003320559E-2</v>
      </c>
      <c r="L46" s="24">
        <f>BRPL_EOD!L46-BRPL_ISGS_exbus!L46</f>
        <v>1.4198244123519999E-4</v>
      </c>
      <c r="M46" s="24">
        <f>BRPL_EOD!M46-BRPL_ISGS_exbus!M46</f>
        <v>8.6654172420708164E-4</v>
      </c>
      <c r="N46" s="24">
        <f>BRPL_EOD!N46-BRPL_ISGS_exbus!N46</f>
        <v>-4.2552781480083013E-3</v>
      </c>
      <c r="O46" s="24">
        <f>BRPL_EOD!O46-BRPL_ISGS_exbus!O46</f>
        <v>4.9721641541111694E-4</v>
      </c>
      <c r="P46" s="24">
        <f>BRPL_EOD!P46-BRPL_ISGS_exbus!P46</f>
        <v>1.6302438384911966E-3</v>
      </c>
      <c r="Q46" s="24">
        <f>BRPL_EOD!Q46-BRPL_ISGS_exbus!Q46</f>
        <v>-6.6798298755186281E-3</v>
      </c>
      <c r="R46" s="24">
        <f>BRPL_EOD!R46-BRPL_ISGS_exbus!R46</f>
        <v>5.4270183639424374E-3</v>
      </c>
      <c r="S46" s="24">
        <f>BRPL_EOD!S46-BRPL_ISGS_exbus!S46</f>
        <v>4.3849358690728479E-4</v>
      </c>
      <c r="T46" s="24">
        <f>BRPL_EOD!T46-BRPL_ISGS_exbus!T46</f>
        <v>0</v>
      </c>
      <c r="U46" s="24">
        <f>BRPL_EOD!U46-BRPL_ISGS_exbus!U46</f>
        <v>-7.9523681476700858E-4</v>
      </c>
      <c r="V46" s="24">
        <f>BRPL_EOD!V46-BRPL_ISGS_exbus!V46</f>
        <v>-1.8932694355697777E-3</v>
      </c>
      <c r="W46" s="24">
        <f>BRPL_EOD!W46-BRPL_ISGS_exbus!W46</f>
        <v>5.1332256192822001E-3</v>
      </c>
      <c r="X46" s="24">
        <f>BRPL_EOD!X46-BRPL_ISGS_exbus!X46</f>
        <v>1.6090935898418479E-3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-2.8309992706567755E-3</v>
      </c>
      <c r="L47" s="24">
        <f>BRPL_EOD!L47-BRPL_ISGS_exbus!L47</f>
        <v>2.4628198851672778E-4</v>
      </c>
      <c r="M47" s="24">
        <f>BRPL_EOD!M47-BRPL_ISGS_exbus!M47</f>
        <v>8.6654172420708164E-4</v>
      </c>
      <c r="N47" s="24">
        <f>BRPL_EOD!N47-BRPL_ISGS_exbus!N47</f>
        <v>-4.2552781480083013E-3</v>
      </c>
      <c r="O47" s="24">
        <f>BRPL_EOD!O47-BRPL_ISGS_exbus!O47</f>
        <v>4.9721641541111694E-4</v>
      </c>
      <c r="P47" s="24">
        <f>BRPL_EOD!P47-BRPL_ISGS_exbus!P47</f>
        <v>1.6302438384911966E-3</v>
      </c>
      <c r="Q47" s="24">
        <f>BRPL_EOD!Q47-BRPL_ISGS_exbus!Q47</f>
        <v>-6.6798298755186281E-3</v>
      </c>
      <c r="R47" s="24">
        <f>BRPL_EOD!R47-BRPL_ISGS_exbus!R47</f>
        <v>5.4270183639424374E-3</v>
      </c>
      <c r="S47" s="24">
        <f>BRPL_EOD!S47-BRPL_ISGS_exbus!S47</f>
        <v>4.3849358690728479E-4</v>
      </c>
      <c r="T47" s="24">
        <f>BRPL_EOD!T47-BRPL_ISGS_exbus!T47</f>
        <v>0</v>
      </c>
      <c r="U47" s="24">
        <f>BRPL_EOD!U47-BRPL_ISGS_exbus!U47</f>
        <v>-7.9523681476700858E-4</v>
      </c>
      <c r="V47" s="24">
        <f>BRPL_EOD!V47-BRPL_ISGS_exbus!V47</f>
        <v>-1.8932694355697777E-3</v>
      </c>
      <c r="W47" s="24">
        <f>BRPL_EOD!W47-BRPL_ISGS_exbus!W47</f>
        <v>5.1332256192822001E-3</v>
      </c>
      <c r="X47" s="24">
        <f>BRPL_EOD!X47-BRPL_ISGS_exbus!X47</f>
        <v>1.6090935898418479E-3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1.0844580250875424E-2</v>
      </c>
      <c r="L48" s="24">
        <f>BRPL_EOD!L48-BRPL_ISGS_exbus!L48</f>
        <v>1.4821750204774276E-4</v>
      </c>
      <c r="M48" s="24">
        <f>BRPL_EOD!M48-BRPL_ISGS_exbus!M48</f>
        <v>8.6654172420708164E-4</v>
      </c>
      <c r="N48" s="24">
        <f>BRPL_EOD!N48-BRPL_ISGS_exbus!N48</f>
        <v>-4.2552781480083013E-3</v>
      </c>
      <c r="O48" s="24">
        <f>BRPL_EOD!O48-BRPL_ISGS_exbus!O48</f>
        <v>4.9721641541111694E-4</v>
      </c>
      <c r="P48" s="24">
        <f>BRPL_EOD!P48-BRPL_ISGS_exbus!P48</f>
        <v>1.6302438384911966E-3</v>
      </c>
      <c r="Q48" s="24">
        <f>BRPL_EOD!Q48-BRPL_ISGS_exbus!Q48</f>
        <v>-6.6798298755186281E-3</v>
      </c>
      <c r="R48" s="24">
        <f>BRPL_EOD!R48-BRPL_ISGS_exbus!R48</f>
        <v>5.4270183639424374E-3</v>
      </c>
      <c r="S48" s="24">
        <f>BRPL_EOD!S48-BRPL_ISGS_exbus!S48</f>
        <v>4.3849358690728479E-4</v>
      </c>
      <c r="T48" s="24">
        <f>BRPL_EOD!T48-BRPL_ISGS_exbus!T48</f>
        <v>0</v>
      </c>
      <c r="U48" s="24">
        <f>BRPL_EOD!U48-BRPL_ISGS_exbus!U48</f>
        <v>-7.9523681476700858E-4</v>
      </c>
      <c r="V48" s="24">
        <f>BRPL_EOD!V48-BRPL_ISGS_exbus!V48</f>
        <v>-1.8932694355697777E-3</v>
      </c>
      <c r="W48" s="24">
        <f>BRPL_EOD!W48-BRPL_ISGS_exbus!W48</f>
        <v>5.1332256192822001E-3</v>
      </c>
      <c r="X48" s="24">
        <f>BRPL_EOD!X48-BRPL_ISGS_exbus!X48</f>
        <v>1.6090935898418479E-3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2.7895526869201603E-3</v>
      </c>
      <c r="L49" s="24">
        <f>BRPL_EOD!L49-BRPL_ISGS_exbus!L49</f>
        <v>2.6719741086722593E-4</v>
      </c>
      <c r="M49" s="24">
        <f>BRPL_EOD!M49-BRPL_ISGS_exbus!M49</f>
        <v>8.6654172420708164E-4</v>
      </c>
      <c r="N49" s="24">
        <f>BRPL_EOD!N49-BRPL_ISGS_exbus!N49</f>
        <v>-4.2552781480083013E-3</v>
      </c>
      <c r="O49" s="24">
        <f>BRPL_EOD!O49-BRPL_ISGS_exbus!O49</f>
        <v>4.9721641541111694E-4</v>
      </c>
      <c r="P49" s="24">
        <f>BRPL_EOD!P49-BRPL_ISGS_exbus!P49</f>
        <v>1.6302438384911966E-3</v>
      </c>
      <c r="Q49" s="24">
        <f>BRPL_EOD!Q49-BRPL_ISGS_exbus!Q49</f>
        <v>-6.6798298755186281E-3</v>
      </c>
      <c r="R49" s="24">
        <f>BRPL_EOD!R49-BRPL_ISGS_exbus!R49</f>
        <v>5.4270183639424374E-3</v>
      </c>
      <c r="S49" s="24">
        <f>BRPL_EOD!S49-BRPL_ISGS_exbus!S49</f>
        <v>4.3849358690728479E-4</v>
      </c>
      <c r="T49" s="24">
        <f>BRPL_EOD!T49-BRPL_ISGS_exbus!T49</f>
        <v>0</v>
      </c>
      <c r="U49" s="24">
        <f>BRPL_EOD!U49-BRPL_ISGS_exbus!U49</f>
        <v>-7.9523681476700858E-4</v>
      </c>
      <c r="V49" s="24">
        <f>BRPL_EOD!V49-BRPL_ISGS_exbus!V49</f>
        <v>-1.445912844036723E-3</v>
      </c>
      <c r="W49" s="24">
        <f>BRPL_EOD!W49-BRPL_ISGS_exbus!W49</f>
        <v>5.1332256192822001E-3</v>
      </c>
      <c r="X49" s="24">
        <f>BRPL_EOD!X49-BRPL_ISGS_exbus!X49</f>
        <v>1.6090935898418479E-3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-2.6585562652030603E-3</v>
      </c>
      <c r="L50" s="24">
        <f>BRPL_EOD!L50-BRPL_ISGS_exbus!L50</f>
        <v>2.3613518530396505E-4</v>
      </c>
      <c r="M50" s="24">
        <f>BRPL_EOD!M50-BRPL_ISGS_exbus!M50</f>
        <v>8.6654172420708164E-4</v>
      </c>
      <c r="N50" s="24">
        <f>BRPL_EOD!N50-BRPL_ISGS_exbus!N50</f>
        <v>-4.2552781480083013E-3</v>
      </c>
      <c r="O50" s="24">
        <f>BRPL_EOD!O50-BRPL_ISGS_exbus!O50</f>
        <v>4.9721641541111694E-4</v>
      </c>
      <c r="P50" s="24">
        <f>BRPL_EOD!P50-BRPL_ISGS_exbus!P50</f>
        <v>1.6302438384911966E-3</v>
      </c>
      <c r="Q50" s="24">
        <f>BRPL_EOD!Q50-BRPL_ISGS_exbus!Q50</f>
        <v>-6.6798298755186281E-3</v>
      </c>
      <c r="R50" s="24">
        <f>BRPL_EOD!R50-BRPL_ISGS_exbus!R50</f>
        <v>5.4270183639424374E-3</v>
      </c>
      <c r="S50" s="24">
        <f>BRPL_EOD!S50-BRPL_ISGS_exbus!S50</f>
        <v>4.3849358690728479E-4</v>
      </c>
      <c r="T50" s="24">
        <f>BRPL_EOD!T50-BRPL_ISGS_exbus!T50</f>
        <v>0</v>
      </c>
      <c r="U50" s="24">
        <f>BRPL_EOD!U50-BRPL_ISGS_exbus!U50</f>
        <v>-7.9523681476700858E-4</v>
      </c>
      <c r="V50" s="24">
        <f>BRPL_EOD!V50-BRPL_ISGS_exbus!V50</f>
        <v>-1.445912844036723E-3</v>
      </c>
      <c r="W50" s="24">
        <f>BRPL_EOD!W50-BRPL_ISGS_exbus!W50</f>
        <v>5.1332256192822001E-3</v>
      </c>
      <c r="X50" s="24">
        <f>BRPL_EOD!X50-BRPL_ISGS_exbus!X50</f>
        <v>1.6090935898418479E-3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1.0921147898613981E-2</v>
      </c>
      <c r="L51" s="24">
        <f>BRPL_EOD!L51-BRPL_ISGS_exbus!L51</f>
        <v>1.4198244123519999E-4</v>
      </c>
      <c r="M51" s="24">
        <f>BRPL_EOD!M51-BRPL_ISGS_exbus!M51</f>
        <v>8.6654172420708164E-4</v>
      </c>
      <c r="N51" s="24">
        <f>BRPL_EOD!N51-BRPL_ISGS_exbus!N51</f>
        <v>-4.2552781480083013E-3</v>
      </c>
      <c r="O51" s="24">
        <f>BRPL_EOD!O51-BRPL_ISGS_exbus!O51</f>
        <v>4.9721641541111694E-4</v>
      </c>
      <c r="P51" s="24">
        <f>BRPL_EOD!P51-BRPL_ISGS_exbus!P51</f>
        <v>1.6302438384911966E-3</v>
      </c>
      <c r="Q51" s="24">
        <f>BRPL_EOD!Q51-BRPL_ISGS_exbus!Q51</f>
        <v>-6.6798298755186281E-3</v>
      </c>
      <c r="R51" s="24">
        <f>BRPL_EOD!R51-BRPL_ISGS_exbus!R51</f>
        <v>5.4270183639424374E-3</v>
      </c>
      <c r="S51" s="24">
        <f>BRPL_EOD!S51-BRPL_ISGS_exbus!S51</f>
        <v>4.3849358690728479E-4</v>
      </c>
      <c r="T51" s="24">
        <f>BRPL_EOD!T51-BRPL_ISGS_exbus!T51</f>
        <v>0</v>
      </c>
      <c r="U51" s="24">
        <f>BRPL_EOD!U51-BRPL_ISGS_exbus!U51</f>
        <v>-7.9523681476700858E-4</v>
      </c>
      <c r="V51" s="24">
        <f>BRPL_EOD!V51-BRPL_ISGS_exbus!V51</f>
        <v>-1.445912844036723E-3</v>
      </c>
      <c r="W51" s="24">
        <f>BRPL_EOD!W51-BRPL_ISGS_exbus!W51</f>
        <v>5.1332256192822001E-3</v>
      </c>
      <c r="X51" s="24">
        <f>BRPL_EOD!X51-BRPL_ISGS_exbus!X51</f>
        <v>1.6090935898418479E-3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-3.8443122826947729E-4</v>
      </c>
      <c r="L52" s="24">
        <f>BRPL_EOD!L52-BRPL_ISGS_exbus!L52</f>
        <v>2.4628198851672778E-4</v>
      </c>
      <c r="M52" s="24">
        <f>BRPL_EOD!M52-BRPL_ISGS_exbus!M52</f>
        <v>8.6654172420708164E-4</v>
      </c>
      <c r="N52" s="24">
        <f>BRPL_EOD!N52-BRPL_ISGS_exbus!N52</f>
        <v>-4.2552781480083013E-3</v>
      </c>
      <c r="O52" s="24">
        <f>BRPL_EOD!O52-BRPL_ISGS_exbus!O52</f>
        <v>4.9721641541111694E-4</v>
      </c>
      <c r="P52" s="24">
        <f>BRPL_EOD!P52-BRPL_ISGS_exbus!P52</f>
        <v>1.6302438384911966E-3</v>
      </c>
      <c r="Q52" s="24">
        <f>BRPL_EOD!Q52-BRPL_ISGS_exbus!Q52</f>
        <v>-6.6798298755186281E-3</v>
      </c>
      <c r="R52" s="24">
        <f>BRPL_EOD!R52-BRPL_ISGS_exbus!R52</f>
        <v>5.4270183639424374E-3</v>
      </c>
      <c r="S52" s="24">
        <f>BRPL_EOD!S52-BRPL_ISGS_exbus!S52</f>
        <v>4.3849358690728479E-4</v>
      </c>
      <c r="T52" s="24">
        <f>BRPL_EOD!T52-BRPL_ISGS_exbus!T52</f>
        <v>0</v>
      </c>
      <c r="U52" s="24">
        <f>BRPL_EOD!U52-BRPL_ISGS_exbus!U52</f>
        <v>-7.9523681476700858E-4</v>
      </c>
      <c r="V52" s="24">
        <f>BRPL_EOD!V52-BRPL_ISGS_exbus!V52</f>
        <v>-1.445912844036723E-3</v>
      </c>
      <c r="W52" s="24">
        <f>BRPL_EOD!W52-BRPL_ISGS_exbus!W52</f>
        <v>5.1332256192822001E-3</v>
      </c>
      <c r="X52" s="24">
        <f>BRPL_EOD!X52-BRPL_ISGS_exbus!X52</f>
        <v>1.6090935898418479E-3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8.6768586415360005E-3</v>
      </c>
      <c r="L53" s="24">
        <f>BRPL_EOD!L53-BRPL_ISGS_exbus!L53</f>
        <v>2.5733996791110769E-4</v>
      </c>
      <c r="M53" s="24">
        <f>BRPL_EOD!M53-BRPL_ISGS_exbus!M53</f>
        <v>8.6654172420708164E-4</v>
      </c>
      <c r="N53" s="24">
        <f>BRPL_EOD!N53-BRPL_ISGS_exbus!N53</f>
        <v>-4.2552781480083013E-3</v>
      </c>
      <c r="O53" s="24">
        <f>BRPL_EOD!O53-BRPL_ISGS_exbus!O53</f>
        <v>4.9721641541111694E-4</v>
      </c>
      <c r="P53" s="24">
        <f>BRPL_EOD!P53-BRPL_ISGS_exbus!P53</f>
        <v>1.6302438384911966E-3</v>
      </c>
      <c r="Q53" s="24">
        <f>BRPL_EOD!Q53-BRPL_ISGS_exbus!Q53</f>
        <v>-6.6798298755186281E-3</v>
      </c>
      <c r="R53" s="24">
        <f>BRPL_EOD!R53-BRPL_ISGS_exbus!R53</f>
        <v>5.4270183639424374E-3</v>
      </c>
      <c r="S53" s="24">
        <f>BRPL_EOD!S53-BRPL_ISGS_exbus!S53</f>
        <v>4.3849358690728479E-4</v>
      </c>
      <c r="T53" s="24">
        <f>BRPL_EOD!T53-BRPL_ISGS_exbus!T53</f>
        <v>0</v>
      </c>
      <c r="U53" s="24">
        <f>BRPL_EOD!U53-BRPL_ISGS_exbus!U53</f>
        <v>-7.9523681476700858E-4</v>
      </c>
      <c r="V53" s="24">
        <f>BRPL_EOD!V53-BRPL_ISGS_exbus!V53</f>
        <v>-1.445912844036723E-3</v>
      </c>
      <c r="W53" s="24">
        <f>BRPL_EOD!W53-BRPL_ISGS_exbus!W53</f>
        <v>5.1332256192822001E-3</v>
      </c>
      <c r="X53" s="24">
        <f>BRPL_EOD!X53-BRPL_ISGS_exbus!X53</f>
        <v>1.6090935898418479E-3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-1.8666795559170168E-3</v>
      </c>
      <c r="L54" s="24">
        <f>BRPL_EOD!L54-BRPL_ISGS_exbus!L54</f>
        <v>-3.4734012827719596E-5</v>
      </c>
      <c r="M54" s="24">
        <f>BRPL_EOD!M54-BRPL_ISGS_exbus!M54</f>
        <v>8.6654172420708164E-4</v>
      </c>
      <c r="N54" s="24">
        <f>BRPL_EOD!N54-BRPL_ISGS_exbus!N54</f>
        <v>-4.2552781480083013E-3</v>
      </c>
      <c r="O54" s="24">
        <f>BRPL_EOD!O54-BRPL_ISGS_exbus!O54</f>
        <v>4.9721641541111694E-4</v>
      </c>
      <c r="P54" s="24">
        <f>BRPL_EOD!P54-BRPL_ISGS_exbus!P54</f>
        <v>1.6302438384911966E-3</v>
      </c>
      <c r="Q54" s="24">
        <f>BRPL_EOD!Q54-BRPL_ISGS_exbus!Q54</f>
        <v>-4.9140682414692272E-3</v>
      </c>
      <c r="R54" s="24">
        <f>BRPL_EOD!R54-BRPL_ISGS_exbus!R54</f>
        <v>5.4270183639424374E-3</v>
      </c>
      <c r="S54" s="24">
        <f>BRPL_EOD!S54-BRPL_ISGS_exbus!S54</f>
        <v>5.5197389558347965E-4</v>
      </c>
      <c r="T54" s="24">
        <f>BRPL_EOD!T54-BRPL_ISGS_exbus!T54</f>
        <v>0</v>
      </c>
      <c r="U54" s="24">
        <f>BRPL_EOD!U54-BRPL_ISGS_exbus!U54</f>
        <v>-7.9523681476700858E-4</v>
      </c>
      <c r="V54" s="24">
        <f>BRPL_EOD!V54-BRPL_ISGS_exbus!V54</f>
        <v>-1.445912844036723E-3</v>
      </c>
      <c r="W54" s="24">
        <f>BRPL_EOD!W54-BRPL_ISGS_exbus!W54</f>
        <v>5.1332256192822001E-3</v>
      </c>
      <c r="X54" s="24">
        <f>BRPL_EOD!X54-BRPL_ISGS_exbus!X54</f>
        <v>1.6090935898418479E-3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-1.8666795559170168E-3</v>
      </c>
      <c r="L55" s="24">
        <f>BRPL_EOD!L55-BRPL_ISGS_exbus!L55</f>
        <v>5.4708375378353935E-5</v>
      </c>
      <c r="M55" s="24">
        <f>BRPL_EOD!M55-BRPL_ISGS_exbus!M55</f>
        <v>8.6654172420708164E-4</v>
      </c>
      <c r="N55" s="24">
        <f>BRPL_EOD!N55-BRPL_ISGS_exbus!N55</f>
        <v>-4.2552781480083013E-3</v>
      </c>
      <c r="O55" s="24">
        <f>BRPL_EOD!O55-BRPL_ISGS_exbus!O55</f>
        <v>4.9721641541111694E-4</v>
      </c>
      <c r="P55" s="24">
        <f>BRPL_EOD!P55-BRPL_ISGS_exbus!P55</f>
        <v>1.6302438384911966E-3</v>
      </c>
      <c r="Q55" s="24">
        <f>BRPL_EOD!Q55-BRPL_ISGS_exbus!Q55</f>
        <v>3.8632284541724182E-3</v>
      </c>
      <c r="R55" s="24">
        <f>BRPL_EOD!R55-BRPL_ISGS_exbus!R55</f>
        <v>1.7696691662987263E-3</v>
      </c>
      <c r="S55" s="24">
        <f>BRPL_EOD!S55-BRPL_ISGS_exbus!S55</f>
        <v>2.4119999999960839E-4</v>
      </c>
      <c r="T55" s="24">
        <f>BRPL_EOD!T55-BRPL_ISGS_exbus!T55</f>
        <v>0</v>
      </c>
      <c r="U55" s="24">
        <f>BRPL_EOD!U55-BRPL_ISGS_exbus!U55</f>
        <v>-7.9523681476700858E-4</v>
      </c>
      <c r="V55" s="24">
        <f>BRPL_EOD!V55-BRPL_ISGS_exbus!V55</f>
        <v>1.7754293262894905E-4</v>
      </c>
      <c r="W55" s="24">
        <f>BRPL_EOD!W55-BRPL_ISGS_exbus!W55</f>
        <v>5.1332256192822001E-3</v>
      </c>
      <c r="X55" s="24">
        <f>BRPL_EOD!X55-BRPL_ISGS_exbus!X55</f>
        <v>1.6090935898418479E-3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-1.8666795559170168E-3</v>
      </c>
      <c r="L56" s="24">
        <f>BRPL_EOD!L56-BRPL_ISGS_exbus!L56</f>
        <v>5.4708375378353935E-5</v>
      </c>
      <c r="M56" s="24">
        <f>BRPL_EOD!M56-BRPL_ISGS_exbus!M56</f>
        <v>8.6654172420708164E-4</v>
      </c>
      <c r="N56" s="24">
        <f>BRPL_EOD!N56-BRPL_ISGS_exbus!N56</f>
        <v>-4.2552781480083013E-3</v>
      </c>
      <c r="O56" s="24">
        <f>BRPL_EOD!O56-BRPL_ISGS_exbus!O56</f>
        <v>4.9721641541111694E-4</v>
      </c>
      <c r="P56" s="24">
        <f>BRPL_EOD!P56-BRPL_ISGS_exbus!P56</f>
        <v>1.6302438384911966E-3</v>
      </c>
      <c r="Q56" s="24">
        <f>BRPL_EOD!Q56-BRPL_ISGS_exbus!Q56</f>
        <v>3.8632284541724182E-3</v>
      </c>
      <c r="R56" s="24">
        <f>BRPL_EOD!R56-BRPL_ISGS_exbus!R56</f>
        <v>1.9938099467147197E-3</v>
      </c>
      <c r="S56" s="24">
        <f>BRPL_EOD!S56-BRPL_ISGS_exbus!S56</f>
        <v>2.0709341825897454E-3</v>
      </c>
      <c r="T56" s="24">
        <f>BRPL_EOD!T56-BRPL_ISGS_exbus!T56</f>
        <v>0</v>
      </c>
      <c r="U56" s="24">
        <f>BRPL_EOD!U56-BRPL_ISGS_exbus!U56</f>
        <v>-7.9523681476700858E-4</v>
      </c>
      <c r="V56" s="24">
        <f>BRPL_EOD!V56-BRPL_ISGS_exbus!V56</f>
        <v>1.7754293262894905E-4</v>
      </c>
      <c r="W56" s="24">
        <f>BRPL_EOD!W56-BRPL_ISGS_exbus!W56</f>
        <v>1.9610149833528823E-3</v>
      </c>
      <c r="X56" s="24">
        <f>BRPL_EOD!X56-BRPL_ISGS_exbus!X56</f>
        <v>1.6090935898418479E-3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-1.8666795559170168E-3</v>
      </c>
      <c r="L57" s="24">
        <f>BRPL_EOD!L57-BRPL_ISGS_exbus!L57</f>
        <v>5.4708375378353935E-5</v>
      </c>
      <c r="M57" s="24">
        <f>BRPL_EOD!M57-BRPL_ISGS_exbus!M57</f>
        <v>8.6654172420708164E-4</v>
      </c>
      <c r="N57" s="24">
        <f>BRPL_EOD!N57-BRPL_ISGS_exbus!N57</f>
        <v>-4.2552781480083013E-3</v>
      </c>
      <c r="O57" s="24">
        <f>BRPL_EOD!O57-BRPL_ISGS_exbus!O57</f>
        <v>4.9721641541111694E-4</v>
      </c>
      <c r="P57" s="24">
        <f>BRPL_EOD!P57-BRPL_ISGS_exbus!P57</f>
        <v>1.6302438384911966E-3</v>
      </c>
      <c r="Q57" s="24">
        <f>BRPL_EOD!Q57-BRPL_ISGS_exbus!Q57</f>
        <v>3.8632284541724182E-3</v>
      </c>
      <c r="R57" s="24">
        <f>BRPL_EOD!R57-BRPL_ISGS_exbus!R57</f>
        <v>1.9938099467147197E-3</v>
      </c>
      <c r="S57" s="24">
        <f>BRPL_EOD!S57-BRPL_ISGS_exbus!S57</f>
        <v>2.0709341825897454E-3</v>
      </c>
      <c r="T57" s="24">
        <f>BRPL_EOD!T57-BRPL_ISGS_exbus!T57</f>
        <v>0</v>
      </c>
      <c r="U57" s="24">
        <f>BRPL_EOD!U57-BRPL_ISGS_exbus!U57</f>
        <v>-7.9523681476700858E-4</v>
      </c>
      <c r="V57" s="24">
        <f>BRPL_EOD!V57-BRPL_ISGS_exbus!V57</f>
        <v>1.7754293262894905E-4</v>
      </c>
      <c r="W57" s="24">
        <f>BRPL_EOD!W57-BRPL_ISGS_exbus!W57</f>
        <v>1.9610149833528823E-3</v>
      </c>
      <c r="X57" s="24">
        <f>BRPL_EOD!X57-BRPL_ISGS_exbus!X57</f>
        <v>2.109432309836734E-3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-1.8666795559170168E-3</v>
      </c>
      <c r="L58" s="24">
        <f>BRPL_EOD!L58-BRPL_ISGS_exbus!L58</f>
        <v>5.4708375378353935E-5</v>
      </c>
      <c r="M58" s="24">
        <f>BRPL_EOD!M58-BRPL_ISGS_exbus!M58</f>
        <v>8.6654172420708164E-4</v>
      </c>
      <c r="N58" s="24">
        <f>BRPL_EOD!N58-BRPL_ISGS_exbus!N58</f>
        <v>-4.2552781480083013E-3</v>
      </c>
      <c r="O58" s="24">
        <f>BRPL_EOD!O58-BRPL_ISGS_exbus!O58</f>
        <v>4.9721641541111694E-4</v>
      </c>
      <c r="P58" s="24">
        <f>BRPL_EOD!P58-BRPL_ISGS_exbus!P58</f>
        <v>1.6302438384911966E-3</v>
      </c>
      <c r="Q58" s="24">
        <f>BRPL_EOD!Q58-BRPL_ISGS_exbus!Q58</f>
        <v>3.8632284541724182E-3</v>
      </c>
      <c r="R58" s="24">
        <f>BRPL_EOD!R58-BRPL_ISGS_exbus!R58</f>
        <v>1.9938099467147197E-3</v>
      </c>
      <c r="S58" s="24">
        <f>BRPL_EOD!S58-BRPL_ISGS_exbus!S58</f>
        <v>2.0709341825897454E-3</v>
      </c>
      <c r="T58" s="24">
        <f>BRPL_EOD!T58-BRPL_ISGS_exbus!T58</f>
        <v>0</v>
      </c>
      <c r="U58" s="24">
        <f>BRPL_EOD!U58-BRPL_ISGS_exbus!U58</f>
        <v>-7.9523681476700858E-4</v>
      </c>
      <c r="V58" s="24">
        <f>BRPL_EOD!V58-BRPL_ISGS_exbus!V58</f>
        <v>1.7754293262894905E-4</v>
      </c>
      <c r="W58" s="24">
        <f>BRPL_EOD!W58-BRPL_ISGS_exbus!W58</f>
        <v>1.9610149833528823E-3</v>
      </c>
      <c r="X58" s="24">
        <f>BRPL_EOD!X58-BRPL_ISGS_exbus!X58</f>
        <v>2.109432309836734E-3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-1.8666795559170168E-3</v>
      </c>
      <c r="L59" s="24">
        <f>BRPL_EOD!L59-BRPL_ISGS_exbus!L59</f>
        <v>5.4708375378353935E-5</v>
      </c>
      <c r="M59" s="24">
        <f>BRPL_EOD!M59-BRPL_ISGS_exbus!M59</f>
        <v>8.6654172420708164E-4</v>
      </c>
      <c r="N59" s="24">
        <f>BRPL_EOD!N59-BRPL_ISGS_exbus!N59</f>
        <v>-4.2552781480083013E-3</v>
      </c>
      <c r="O59" s="24">
        <f>BRPL_EOD!O59-BRPL_ISGS_exbus!O59</f>
        <v>4.9721641541111694E-4</v>
      </c>
      <c r="P59" s="24">
        <f>BRPL_EOD!P59-BRPL_ISGS_exbus!P59</f>
        <v>1.6302438384911966E-3</v>
      </c>
      <c r="Q59" s="24">
        <f>BRPL_EOD!Q59-BRPL_ISGS_exbus!Q59</f>
        <v>-4.9140682414692272E-3</v>
      </c>
      <c r="R59" s="24">
        <f>BRPL_EOD!R59-BRPL_ISGS_exbus!R59</f>
        <v>4.3269467584217125E-4</v>
      </c>
      <c r="S59" s="24">
        <f>BRPL_EOD!S59-BRPL_ISGS_exbus!S59</f>
        <v>8.1252954545529832E-4</v>
      </c>
      <c r="T59" s="24">
        <f>BRPL_EOD!T59-BRPL_ISGS_exbus!T59</f>
        <v>0</v>
      </c>
      <c r="U59" s="24">
        <f>BRPL_EOD!U59-BRPL_ISGS_exbus!U59</f>
        <v>-7.9523681476700858E-4</v>
      </c>
      <c r="V59" s="24">
        <f>BRPL_EOD!V59-BRPL_ISGS_exbus!V59</f>
        <v>1.7754293262894905E-4</v>
      </c>
      <c r="W59" s="24">
        <f>BRPL_EOD!W59-BRPL_ISGS_exbus!W59</f>
        <v>1.9610149833528823E-3</v>
      </c>
      <c r="X59" s="24">
        <f>BRPL_EOD!X59-BRPL_ISGS_exbus!X59</f>
        <v>2.109432309836734E-3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-1.8666795559170168E-3</v>
      </c>
      <c r="L60" s="24">
        <f>BRPL_EOD!L60-BRPL_ISGS_exbus!L60</f>
        <v>5.4708375378353935E-5</v>
      </c>
      <c r="M60" s="24">
        <f>BRPL_EOD!M60-BRPL_ISGS_exbus!M60</f>
        <v>8.6654172420708164E-4</v>
      </c>
      <c r="N60" s="24">
        <f>BRPL_EOD!N60-BRPL_ISGS_exbus!N60</f>
        <v>-4.2552781480083013E-3</v>
      </c>
      <c r="O60" s="24">
        <f>BRPL_EOD!O60-BRPL_ISGS_exbus!O60</f>
        <v>4.9721641541111694E-4</v>
      </c>
      <c r="P60" s="24">
        <f>BRPL_EOD!P60-BRPL_ISGS_exbus!P60</f>
        <v>1.6302438384911966E-3</v>
      </c>
      <c r="Q60" s="24">
        <f>BRPL_EOD!Q60-BRPL_ISGS_exbus!Q60</f>
        <v>-4.9140682414692272E-3</v>
      </c>
      <c r="R60" s="24">
        <f>BRPL_EOD!R60-BRPL_ISGS_exbus!R60</f>
        <v>4.3269467584217125E-4</v>
      </c>
      <c r="S60" s="24">
        <f>BRPL_EOD!S60-BRPL_ISGS_exbus!S60</f>
        <v>8.1252954545529832E-4</v>
      </c>
      <c r="T60" s="24">
        <f>BRPL_EOD!T60-BRPL_ISGS_exbus!T60</f>
        <v>0</v>
      </c>
      <c r="U60" s="24">
        <f>BRPL_EOD!U60-BRPL_ISGS_exbus!U60</f>
        <v>-7.9523681476700858E-4</v>
      </c>
      <c r="V60" s="24">
        <f>BRPL_EOD!V60-BRPL_ISGS_exbus!V60</f>
        <v>1.7754293262894905E-4</v>
      </c>
      <c r="W60" s="24">
        <f>BRPL_EOD!W60-BRPL_ISGS_exbus!W60</f>
        <v>1.9610149833528823E-3</v>
      </c>
      <c r="X60" s="24">
        <f>BRPL_EOD!X60-BRPL_ISGS_exbus!X60</f>
        <v>2.109432309836734E-3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-1.8666795559170168E-3</v>
      </c>
      <c r="L61" s="24">
        <f>BRPL_EOD!L61-BRPL_ISGS_exbus!L61</f>
        <v>5.4708375378353935E-5</v>
      </c>
      <c r="M61" s="24">
        <f>BRPL_EOD!M61-BRPL_ISGS_exbus!M61</f>
        <v>8.6654172420708164E-4</v>
      </c>
      <c r="N61" s="24">
        <f>BRPL_EOD!N61-BRPL_ISGS_exbus!N61</f>
        <v>-4.2552781480083013E-3</v>
      </c>
      <c r="O61" s="24">
        <f>BRPL_EOD!O61-BRPL_ISGS_exbus!O61</f>
        <v>4.9721641541111694E-4</v>
      </c>
      <c r="P61" s="24">
        <f>BRPL_EOD!P61-BRPL_ISGS_exbus!P61</f>
        <v>1.6302438384911966E-3</v>
      </c>
      <c r="Q61" s="24">
        <f>BRPL_EOD!Q61-BRPL_ISGS_exbus!Q61</f>
        <v>-4.9140682414692272E-3</v>
      </c>
      <c r="R61" s="24">
        <f>BRPL_EOD!R61-BRPL_ISGS_exbus!R61</f>
        <v>4.3269467584217125E-4</v>
      </c>
      <c r="S61" s="24">
        <f>BRPL_EOD!S61-BRPL_ISGS_exbus!S61</f>
        <v>8.1252954545529832E-4</v>
      </c>
      <c r="T61" s="24">
        <f>BRPL_EOD!T61-BRPL_ISGS_exbus!T61</f>
        <v>0</v>
      </c>
      <c r="U61" s="24">
        <f>BRPL_EOD!U61-BRPL_ISGS_exbus!U61</f>
        <v>-7.9523681476700858E-4</v>
      </c>
      <c r="V61" s="24">
        <f>BRPL_EOD!V61-BRPL_ISGS_exbus!V61</f>
        <v>1.7754293262894905E-4</v>
      </c>
      <c r="W61" s="24">
        <f>BRPL_EOD!W61-BRPL_ISGS_exbus!W61</f>
        <v>5.1332256192822001E-3</v>
      </c>
      <c r="X61" s="24">
        <f>BRPL_EOD!X61-BRPL_ISGS_exbus!X61</f>
        <v>1.6090935898418479E-3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-1.8666795559170168E-3</v>
      </c>
      <c r="L62" s="24">
        <f>BRPL_EOD!L62-BRPL_ISGS_exbus!L62</f>
        <v>5.4708375378353935E-5</v>
      </c>
      <c r="M62" s="24">
        <f>BRPL_EOD!M62-BRPL_ISGS_exbus!M62</f>
        <v>8.6654172420708164E-4</v>
      </c>
      <c r="N62" s="24">
        <f>BRPL_EOD!N62-BRPL_ISGS_exbus!N62</f>
        <v>-4.2552781480083013E-3</v>
      </c>
      <c r="O62" s="24">
        <f>BRPL_EOD!O62-BRPL_ISGS_exbus!O62</f>
        <v>4.9721641541111694E-4</v>
      </c>
      <c r="P62" s="24">
        <f>BRPL_EOD!P62-BRPL_ISGS_exbus!P62</f>
        <v>1.6302438384911966E-3</v>
      </c>
      <c r="Q62" s="24">
        <f>BRPL_EOD!Q62-BRPL_ISGS_exbus!Q62</f>
        <v>-4.9140682414692272E-3</v>
      </c>
      <c r="R62" s="24">
        <f>BRPL_EOD!R62-BRPL_ISGS_exbus!R62</f>
        <v>4.3269467584217125E-4</v>
      </c>
      <c r="S62" s="24">
        <f>BRPL_EOD!S62-BRPL_ISGS_exbus!S62</f>
        <v>8.1252954545529832E-4</v>
      </c>
      <c r="T62" s="24">
        <f>BRPL_EOD!T62-BRPL_ISGS_exbus!T62</f>
        <v>0</v>
      </c>
      <c r="U62" s="24">
        <f>BRPL_EOD!U62-BRPL_ISGS_exbus!U62</f>
        <v>-7.9523681476700858E-4</v>
      </c>
      <c r="V62" s="24">
        <f>BRPL_EOD!V62-BRPL_ISGS_exbus!V62</f>
        <v>1.7754293262894905E-4</v>
      </c>
      <c r="W62" s="24">
        <f>BRPL_EOD!W62-BRPL_ISGS_exbus!W62</f>
        <v>5.1332256192822001E-3</v>
      </c>
      <c r="X62" s="24">
        <f>BRPL_EOD!X62-BRPL_ISGS_exbus!X62</f>
        <v>1.6090935898418479E-3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-1.8666795559170168E-3</v>
      </c>
      <c r="L63" s="24">
        <f>BRPL_EOD!L63-BRPL_ISGS_exbus!L63</f>
        <v>3.125859429697897E-5</v>
      </c>
      <c r="M63" s="24">
        <f>BRPL_EOD!M63-BRPL_ISGS_exbus!M63</f>
        <v>8.6654172420708164E-4</v>
      </c>
      <c r="N63" s="24">
        <f>BRPL_EOD!N63-BRPL_ISGS_exbus!N63</f>
        <v>-4.2552781480083013E-3</v>
      </c>
      <c r="O63" s="24">
        <f>BRPL_EOD!O63-BRPL_ISGS_exbus!O63</f>
        <v>4.9721641541111694E-4</v>
      </c>
      <c r="P63" s="24">
        <f>BRPL_EOD!P63-BRPL_ISGS_exbus!P63</f>
        <v>1.6302438384911966E-3</v>
      </c>
      <c r="Q63" s="24">
        <f>BRPL_EOD!Q63-BRPL_ISGS_exbus!Q63</f>
        <v>-4.9140682414692272E-3</v>
      </c>
      <c r="R63" s="24">
        <f>BRPL_EOD!R63-BRPL_ISGS_exbus!R63</f>
        <v>4.3269467584217125E-4</v>
      </c>
      <c r="S63" s="24">
        <f>BRPL_EOD!S63-BRPL_ISGS_exbus!S63</f>
        <v>8.1252954545529832E-4</v>
      </c>
      <c r="T63" s="24">
        <f>BRPL_EOD!T63-BRPL_ISGS_exbus!T63</f>
        <v>0</v>
      </c>
      <c r="U63" s="24">
        <f>BRPL_EOD!U63-BRPL_ISGS_exbus!U63</f>
        <v>-7.9523681476700858E-4</v>
      </c>
      <c r="V63" s="24">
        <f>BRPL_EOD!V63-BRPL_ISGS_exbus!V63</f>
        <v>1.7754293262894905E-4</v>
      </c>
      <c r="W63" s="24">
        <f>BRPL_EOD!W63-BRPL_ISGS_exbus!W63</f>
        <v>5.1332256192822001E-3</v>
      </c>
      <c r="X63" s="24">
        <f>BRPL_EOD!X63-BRPL_ISGS_exbus!X63</f>
        <v>1.6090935898418479E-3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-1.8666795559170168E-3</v>
      </c>
      <c r="L64" s="24">
        <f>BRPL_EOD!L64-BRPL_ISGS_exbus!L64</f>
        <v>3.125859429697897E-5</v>
      </c>
      <c r="M64" s="24">
        <f>BRPL_EOD!M64-BRPL_ISGS_exbus!M64</f>
        <v>8.6654172420708164E-4</v>
      </c>
      <c r="N64" s="24">
        <f>BRPL_EOD!N64-BRPL_ISGS_exbus!N64</f>
        <v>-4.2552781480083013E-3</v>
      </c>
      <c r="O64" s="24">
        <f>BRPL_EOD!O64-BRPL_ISGS_exbus!O64</f>
        <v>4.9721641541111694E-4</v>
      </c>
      <c r="P64" s="24">
        <f>BRPL_EOD!P64-BRPL_ISGS_exbus!P64</f>
        <v>1.6302438384911966E-3</v>
      </c>
      <c r="Q64" s="24">
        <f>BRPL_EOD!Q64-BRPL_ISGS_exbus!Q64</f>
        <v>-4.9140682414692272E-3</v>
      </c>
      <c r="R64" s="24">
        <f>BRPL_EOD!R64-BRPL_ISGS_exbus!R64</f>
        <v>4.3269467584217125E-4</v>
      </c>
      <c r="S64" s="24">
        <f>BRPL_EOD!S64-BRPL_ISGS_exbus!S64</f>
        <v>8.1252954545529832E-4</v>
      </c>
      <c r="T64" s="24">
        <f>BRPL_EOD!T64-BRPL_ISGS_exbus!T64</f>
        <v>0</v>
      </c>
      <c r="U64" s="24">
        <f>BRPL_EOD!U64-BRPL_ISGS_exbus!U64</f>
        <v>-7.9523681476700858E-4</v>
      </c>
      <c r="V64" s="24">
        <f>BRPL_EOD!V64-BRPL_ISGS_exbus!V64</f>
        <v>1.7754293262894905E-4</v>
      </c>
      <c r="W64" s="24">
        <f>BRPL_EOD!W64-BRPL_ISGS_exbus!W64</f>
        <v>5.1332256192822001E-3</v>
      </c>
      <c r="X64" s="24">
        <f>BRPL_EOD!X64-BRPL_ISGS_exbus!X64</f>
        <v>1.6090935898418479E-3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-1.8666795559170168E-3</v>
      </c>
      <c r="L65" s="24">
        <f>BRPL_EOD!L65-BRPL_ISGS_exbus!L65</f>
        <v>1.7281825558157493E-5</v>
      </c>
      <c r="M65" s="24">
        <f>BRPL_EOD!M65-BRPL_ISGS_exbus!M65</f>
        <v>8.6654172420708164E-4</v>
      </c>
      <c r="N65" s="24">
        <f>BRPL_EOD!N65-BRPL_ISGS_exbus!N65</f>
        <v>-4.2552781480083013E-3</v>
      </c>
      <c r="O65" s="24">
        <f>BRPL_EOD!O65-BRPL_ISGS_exbus!O65</f>
        <v>4.9721641541111694E-4</v>
      </c>
      <c r="P65" s="24">
        <f>BRPL_EOD!P65-BRPL_ISGS_exbus!P65</f>
        <v>1.6302438384911966E-3</v>
      </c>
      <c r="Q65" s="24">
        <f>BRPL_EOD!Q65-BRPL_ISGS_exbus!Q65</f>
        <v>-4.9140682414692272E-3</v>
      </c>
      <c r="R65" s="24">
        <f>BRPL_EOD!R65-BRPL_ISGS_exbus!R65</f>
        <v>4.3269467584217125E-4</v>
      </c>
      <c r="S65" s="24">
        <f>BRPL_EOD!S65-BRPL_ISGS_exbus!S65</f>
        <v>8.1252954545529832E-4</v>
      </c>
      <c r="T65" s="24">
        <f>BRPL_EOD!T65-BRPL_ISGS_exbus!T65</f>
        <v>0</v>
      </c>
      <c r="U65" s="24">
        <f>BRPL_EOD!U65-BRPL_ISGS_exbus!U65</f>
        <v>-7.9523681476700858E-4</v>
      </c>
      <c r="V65" s="24">
        <f>BRPL_EOD!V65-BRPL_ISGS_exbus!V65</f>
        <v>1.7754293262894905E-4</v>
      </c>
      <c r="W65" s="24">
        <f>BRPL_EOD!W65-BRPL_ISGS_exbus!W65</f>
        <v>5.1332256192822001E-3</v>
      </c>
      <c r="X65" s="24">
        <f>BRPL_EOD!X65-BRPL_ISGS_exbus!X65</f>
        <v>1.6090935898418479E-3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-1.8666795559170168E-3</v>
      </c>
      <c r="L66" s="24">
        <f>BRPL_EOD!L66-BRPL_ISGS_exbus!L66</f>
        <v>1.7281825558157493E-5</v>
      </c>
      <c r="M66" s="24">
        <f>BRPL_EOD!M66-BRPL_ISGS_exbus!M66</f>
        <v>8.6654172420708164E-4</v>
      </c>
      <c r="N66" s="24">
        <f>BRPL_EOD!N66-BRPL_ISGS_exbus!N66</f>
        <v>-4.2552781480083013E-3</v>
      </c>
      <c r="O66" s="24">
        <f>BRPL_EOD!O66-BRPL_ISGS_exbus!O66</f>
        <v>4.9721641541111694E-4</v>
      </c>
      <c r="P66" s="24">
        <f>BRPL_EOD!P66-BRPL_ISGS_exbus!P66</f>
        <v>1.6302438384911966E-3</v>
      </c>
      <c r="Q66" s="24">
        <f>BRPL_EOD!Q66-BRPL_ISGS_exbus!Q66</f>
        <v>-4.9140682414692272E-3</v>
      </c>
      <c r="R66" s="24">
        <f>BRPL_EOD!R66-BRPL_ISGS_exbus!R66</f>
        <v>4.3269467584217125E-4</v>
      </c>
      <c r="S66" s="24">
        <f>BRPL_EOD!S66-BRPL_ISGS_exbus!S66</f>
        <v>8.1252954545529832E-4</v>
      </c>
      <c r="T66" s="24">
        <f>BRPL_EOD!T66-BRPL_ISGS_exbus!T66</f>
        <v>0</v>
      </c>
      <c r="U66" s="24">
        <f>BRPL_EOD!U66-BRPL_ISGS_exbus!U66</f>
        <v>-7.9523681476700858E-4</v>
      </c>
      <c r="V66" s="24">
        <f>BRPL_EOD!V66-BRPL_ISGS_exbus!V66</f>
        <v>1.7754293262894905E-4</v>
      </c>
      <c r="W66" s="24">
        <f>BRPL_EOD!W66-BRPL_ISGS_exbus!W66</f>
        <v>5.1332256192822001E-3</v>
      </c>
      <c r="X66" s="24">
        <f>BRPL_EOD!X66-BRPL_ISGS_exbus!X66</f>
        <v>1.6090935898418479E-3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-5.786977714024033E-4</v>
      </c>
      <c r="L67" s="24">
        <f>BRPL_EOD!L67-BRPL_ISGS_exbus!L67</f>
        <v>-4.3408916218012905E-5</v>
      </c>
      <c r="M67" s="24">
        <f>BRPL_EOD!M67-BRPL_ISGS_exbus!M67</f>
        <v>8.6654172420708164E-4</v>
      </c>
      <c r="N67" s="24">
        <f>BRPL_EOD!N67-BRPL_ISGS_exbus!N67</f>
        <v>-4.2552781480083013E-3</v>
      </c>
      <c r="O67" s="24">
        <f>BRPL_EOD!O67-BRPL_ISGS_exbus!O67</f>
        <v>4.9721641541111694E-4</v>
      </c>
      <c r="P67" s="24">
        <f>BRPL_EOD!P67-BRPL_ISGS_exbus!P67</f>
        <v>1.6302438384911966E-3</v>
      </c>
      <c r="Q67" s="24">
        <f>BRPL_EOD!Q67-BRPL_ISGS_exbus!Q67</f>
        <v>-4.9140682414692272E-3</v>
      </c>
      <c r="R67" s="24">
        <f>BRPL_EOD!R67-BRPL_ISGS_exbus!R67</f>
        <v>5.4270183639424374E-3</v>
      </c>
      <c r="S67" s="24">
        <f>BRPL_EOD!S67-BRPL_ISGS_exbus!S67</f>
        <v>8.1252954545529832E-4</v>
      </c>
      <c r="T67" s="24">
        <f>BRPL_EOD!T67-BRPL_ISGS_exbus!T67</f>
        <v>0</v>
      </c>
      <c r="U67" s="24">
        <f>BRPL_EOD!U67-BRPL_ISGS_exbus!U67</f>
        <v>-7.9523681476700858E-4</v>
      </c>
      <c r="V67" s="24">
        <f>BRPL_EOD!V67-BRPL_ISGS_exbus!V67</f>
        <v>-1.445912844036723E-3</v>
      </c>
      <c r="W67" s="24">
        <f>BRPL_EOD!W67-BRPL_ISGS_exbus!W67</f>
        <v>5.1332256192822001E-3</v>
      </c>
      <c r="X67" s="24">
        <f>BRPL_EOD!X67-BRPL_ISGS_exbus!X67</f>
        <v>1.6090935898418479E-3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-5.786977714024033E-4</v>
      </c>
      <c r="L68" s="24">
        <f>BRPL_EOD!L68-BRPL_ISGS_exbus!L68</f>
        <v>2.5733996791110769E-4</v>
      </c>
      <c r="M68" s="24">
        <f>BRPL_EOD!M68-BRPL_ISGS_exbus!M68</f>
        <v>8.6654172420708164E-4</v>
      </c>
      <c r="N68" s="24">
        <f>BRPL_EOD!N68-BRPL_ISGS_exbus!N68</f>
        <v>-4.2552781480083013E-3</v>
      </c>
      <c r="O68" s="24">
        <f>BRPL_EOD!O68-BRPL_ISGS_exbus!O68</f>
        <v>4.9721641541111694E-4</v>
      </c>
      <c r="P68" s="24">
        <f>BRPL_EOD!P68-BRPL_ISGS_exbus!P68</f>
        <v>1.6302438384911966E-3</v>
      </c>
      <c r="Q68" s="24">
        <f>BRPL_EOD!Q68-BRPL_ISGS_exbus!Q68</f>
        <v>9.3279454926520344E-4</v>
      </c>
      <c r="R68" s="24">
        <f>BRPL_EOD!R68-BRPL_ISGS_exbus!R68</f>
        <v>5.4270183639424374E-3</v>
      </c>
      <c r="S68" s="24">
        <f>BRPL_EOD!S68-BRPL_ISGS_exbus!S68</f>
        <v>-9.7275416666597891E-4</v>
      </c>
      <c r="T68" s="24">
        <f>BRPL_EOD!T68-BRPL_ISGS_exbus!T68</f>
        <v>0</v>
      </c>
      <c r="U68" s="24">
        <f>BRPL_EOD!U68-BRPL_ISGS_exbus!U68</f>
        <v>-7.9523681476700858E-4</v>
      </c>
      <c r="V68" s="24">
        <f>BRPL_EOD!V68-BRPL_ISGS_exbus!V68</f>
        <v>-1.445912844036723E-3</v>
      </c>
      <c r="W68" s="24">
        <f>BRPL_EOD!W68-BRPL_ISGS_exbus!W68</f>
        <v>5.1332256192822001E-3</v>
      </c>
      <c r="X68" s="24">
        <f>BRPL_EOD!X68-BRPL_ISGS_exbus!X68</f>
        <v>1.6090935898418479E-3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1.1524237754770184E-2</v>
      </c>
      <c r="L69" s="24">
        <f>BRPL_EOD!L69-BRPL_ISGS_exbus!L69</f>
        <v>1.4821750204774276E-4</v>
      </c>
      <c r="M69" s="24">
        <f>BRPL_EOD!M69-BRPL_ISGS_exbus!M69</f>
        <v>8.6654172420708164E-4</v>
      </c>
      <c r="N69" s="24">
        <f>BRPL_EOD!N69-BRPL_ISGS_exbus!N69</f>
        <v>-4.2552781480083013E-3</v>
      </c>
      <c r="O69" s="24">
        <f>BRPL_EOD!O69-BRPL_ISGS_exbus!O69</f>
        <v>4.9721641541111694E-4</v>
      </c>
      <c r="P69" s="24">
        <f>BRPL_EOD!P69-BRPL_ISGS_exbus!P69</f>
        <v>1.6302438384911966E-3</v>
      </c>
      <c r="Q69" s="24">
        <f>BRPL_EOD!Q69-BRPL_ISGS_exbus!Q69</f>
        <v>-6.6798298755186281E-3</v>
      </c>
      <c r="R69" s="24">
        <f>BRPL_EOD!R69-BRPL_ISGS_exbus!R69</f>
        <v>5.4270183639424374E-3</v>
      </c>
      <c r="S69" s="24">
        <f>BRPL_EOD!S69-BRPL_ISGS_exbus!S69</f>
        <v>4.3849358690728479E-4</v>
      </c>
      <c r="T69" s="24">
        <f>BRPL_EOD!T69-BRPL_ISGS_exbus!T69</f>
        <v>0</v>
      </c>
      <c r="U69" s="24">
        <f>BRPL_EOD!U69-BRPL_ISGS_exbus!U69</f>
        <v>5.7082064404312405E-4</v>
      </c>
      <c r="V69" s="24">
        <f>BRPL_EOD!V69-BRPL_ISGS_exbus!V69</f>
        <v>-1.445912844036723E-3</v>
      </c>
      <c r="W69" s="24">
        <f>BRPL_EOD!W69-BRPL_ISGS_exbus!W69</f>
        <v>5.1332256192822001E-3</v>
      </c>
      <c r="X69" s="24">
        <f>BRPL_EOD!X69-BRPL_ISGS_exbus!X69</f>
        <v>1.6090935898418479E-3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-1.1854379587816766E-3</v>
      </c>
      <c r="L70" s="24">
        <f>BRPL_EOD!L70-BRPL_ISGS_exbus!L70</f>
        <v>1.4198244123519999E-4</v>
      </c>
      <c r="M70" s="24">
        <f>BRPL_EOD!M70-BRPL_ISGS_exbus!M70</f>
        <v>8.6654172420708164E-4</v>
      </c>
      <c r="N70" s="24">
        <f>BRPL_EOD!N70-BRPL_ISGS_exbus!N70</f>
        <v>-4.2552781480083013E-3</v>
      </c>
      <c r="O70" s="24">
        <f>BRPL_EOD!O70-BRPL_ISGS_exbus!O70</f>
        <v>4.9721641541111694E-4</v>
      </c>
      <c r="P70" s="24">
        <f>BRPL_EOD!P70-BRPL_ISGS_exbus!P70</f>
        <v>1.6302438384911966E-3</v>
      </c>
      <c r="Q70" s="24">
        <f>BRPL_EOD!Q70-BRPL_ISGS_exbus!Q70</f>
        <v>-6.6798298755186281E-3</v>
      </c>
      <c r="R70" s="24">
        <f>BRPL_EOD!R70-BRPL_ISGS_exbus!R70</f>
        <v>5.4270183639424374E-3</v>
      </c>
      <c r="S70" s="24">
        <f>BRPL_EOD!S70-BRPL_ISGS_exbus!S70</f>
        <v>4.3849358690728479E-4</v>
      </c>
      <c r="T70" s="24">
        <f>BRPL_EOD!T70-BRPL_ISGS_exbus!T70</f>
        <v>0</v>
      </c>
      <c r="U70" s="24">
        <f>BRPL_EOD!U70-BRPL_ISGS_exbus!U70</f>
        <v>-2.7842576503829264E-3</v>
      </c>
      <c r="V70" s="24">
        <f>BRPL_EOD!V70-BRPL_ISGS_exbus!V70</f>
        <v>-1.445912844036723E-3</v>
      </c>
      <c r="W70" s="24">
        <f>BRPL_EOD!W70-BRPL_ISGS_exbus!W70</f>
        <v>5.1332256192822001E-3</v>
      </c>
      <c r="X70" s="24">
        <f>BRPL_EOD!X70-BRPL_ISGS_exbus!X70</f>
        <v>1.6090935898418479E-3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1.0499863723055114E-2</v>
      </c>
      <c r="L71" s="24">
        <f>BRPL_EOD!L71-BRPL_ISGS_exbus!L71</f>
        <v>1.3625078396195534E-4</v>
      </c>
      <c r="M71" s="24">
        <f>BRPL_EOD!M71-BRPL_ISGS_exbus!M71</f>
        <v>8.6654172420708164E-4</v>
      </c>
      <c r="N71" s="24">
        <f>BRPL_EOD!N71-BRPL_ISGS_exbus!N71</f>
        <v>-4.2552781480083013E-3</v>
      </c>
      <c r="O71" s="24">
        <f>BRPL_EOD!O71-BRPL_ISGS_exbus!O71</f>
        <v>4.9721641541111694E-4</v>
      </c>
      <c r="P71" s="24">
        <f>BRPL_EOD!P71-BRPL_ISGS_exbus!P71</f>
        <v>1.6302438384911966E-3</v>
      </c>
      <c r="Q71" s="24">
        <f>BRPL_EOD!Q71-BRPL_ISGS_exbus!Q71</f>
        <v>-6.6798298755186281E-3</v>
      </c>
      <c r="R71" s="24">
        <f>BRPL_EOD!R71-BRPL_ISGS_exbus!R71</f>
        <v>5.4270183639424374E-3</v>
      </c>
      <c r="S71" s="24">
        <f>BRPL_EOD!S71-BRPL_ISGS_exbus!S71</f>
        <v>4.3849358690728479E-4</v>
      </c>
      <c r="T71" s="24">
        <f>BRPL_EOD!T71-BRPL_ISGS_exbus!T71</f>
        <v>0</v>
      </c>
      <c r="U71" s="24">
        <f>BRPL_EOD!U71-BRPL_ISGS_exbus!U71</f>
        <v>1.4924575594008616E-3</v>
      </c>
      <c r="V71" s="24">
        <f>BRPL_EOD!V71-BRPL_ISGS_exbus!V71</f>
        <v>-1.445912844036723E-3</v>
      </c>
      <c r="W71" s="24">
        <f>BRPL_EOD!W71-BRPL_ISGS_exbus!W71</f>
        <v>5.1332256192822001E-3</v>
      </c>
      <c r="X71" s="24">
        <f>BRPL_EOD!X71-BRPL_ISGS_exbus!X71</f>
        <v>1.6090935898418479E-3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1.1953651766077655E-2</v>
      </c>
      <c r="L72" s="24">
        <f>BRPL_EOD!L72-BRPL_ISGS_exbus!L72</f>
        <v>2.2679139344283783E-4</v>
      </c>
      <c r="M72" s="24">
        <f>BRPL_EOD!M72-BRPL_ISGS_exbus!M72</f>
        <v>8.6654172420708164E-4</v>
      </c>
      <c r="N72" s="24">
        <f>BRPL_EOD!N72-BRPL_ISGS_exbus!N72</f>
        <v>-4.2552781480083013E-3</v>
      </c>
      <c r="O72" s="24">
        <f>BRPL_EOD!O72-BRPL_ISGS_exbus!O72</f>
        <v>4.9721641541111694E-4</v>
      </c>
      <c r="P72" s="24">
        <f>BRPL_EOD!P72-BRPL_ISGS_exbus!P72</f>
        <v>1.6302438384911966E-3</v>
      </c>
      <c r="Q72" s="24">
        <f>BRPL_EOD!Q72-BRPL_ISGS_exbus!Q72</f>
        <v>-6.6798298755186281E-3</v>
      </c>
      <c r="R72" s="24">
        <f>BRPL_EOD!R72-BRPL_ISGS_exbus!R72</f>
        <v>5.4270183639424374E-3</v>
      </c>
      <c r="S72" s="24">
        <f>BRPL_EOD!S72-BRPL_ISGS_exbus!S72</f>
        <v>4.3849358690728479E-4</v>
      </c>
      <c r="T72" s="24">
        <f>BRPL_EOD!T72-BRPL_ISGS_exbus!T72</f>
        <v>0</v>
      </c>
      <c r="U72" s="24">
        <f>BRPL_EOD!U72-BRPL_ISGS_exbus!U72</f>
        <v>1.9191435317793548E-3</v>
      </c>
      <c r="V72" s="24">
        <f>BRPL_EOD!V72-BRPL_ISGS_exbus!V72</f>
        <v>-1.445912844036723E-3</v>
      </c>
      <c r="W72" s="24">
        <f>BRPL_EOD!W72-BRPL_ISGS_exbus!W72</f>
        <v>5.1332256192822001E-3</v>
      </c>
      <c r="X72" s="24">
        <f>BRPL_EOD!X72-BRPL_ISGS_exbus!X72</f>
        <v>1.6090935898418479E-3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1.1753249706941915E-2</v>
      </c>
      <c r="L73" s="24">
        <f>BRPL_EOD!L73-BRPL_ISGS_exbus!L73</f>
        <v>2.2679139344283783E-4</v>
      </c>
      <c r="M73" s="24">
        <f>BRPL_EOD!M73-BRPL_ISGS_exbus!M73</f>
        <v>8.6654172420708164E-4</v>
      </c>
      <c r="N73" s="24">
        <f>BRPL_EOD!N73-BRPL_ISGS_exbus!N73</f>
        <v>-4.2552781480083013E-3</v>
      </c>
      <c r="O73" s="24">
        <f>BRPL_EOD!O73-BRPL_ISGS_exbus!O73</f>
        <v>4.9721641541111694E-4</v>
      </c>
      <c r="P73" s="24">
        <f>BRPL_EOD!P73-BRPL_ISGS_exbus!P73</f>
        <v>1.6302438384911966E-3</v>
      </c>
      <c r="Q73" s="24">
        <f>BRPL_EOD!Q73-BRPL_ISGS_exbus!Q73</f>
        <v>-6.6798298755186281E-3</v>
      </c>
      <c r="R73" s="24">
        <f>BRPL_EOD!R73-BRPL_ISGS_exbus!R73</f>
        <v>5.4270183639424374E-3</v>
      </c>
      <c r="S73" s="24">
        <f>BRPL_EOD!S73-BRPL_ISGS_exbus!S73</f>
        <v>4.3849358690728479E-4</v>
      </c>
      <c r="T73" s="24">
        <f>BRPL_EOD!T73-BRPL_ISGS_exbus!T73</f>
        <v>0</v>
      </c>
      <c r="U73" s="24">
        <f>BRPL_EOD!U73-BRPL_ISGS_exbus!U73</f>
        <v>8.6203072267920788E-4</v>
      </c>
      <c r="V73" s="24">
        <f>BRPL_EOD!V73-BRPL_ISGS_exbus!V73</f>
        <v>-1.445912844036723E-3</v>
      </c>
      <c r="W73" s="24">
        <f>BRPL_EOD!W73-BRPL_ISGS_exbus!W73</f>
        <v>5.1332256192822001E-3</v>
      </c>
      <c r="X73" s="24">
        <f>BRPL_EOD!X73-BRPL_ISGS_exbus!X73</f>
        <v>1.6090935898418479E-3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-3.3408866689796923E-3</v>
      </c>
      <c r="L74" s="24">
        <f>BRPL_EOD!L74-BRPL_ISGS_exbus!L74</f>
        <v>2.2679139344283783E-4</v>
      </c>
      <c r="M74" s="24">
        <f>BRPL_EOD!M74-BRPL_ISGS_exbus!M74</f>
        <v>8.6654172420708164E-4</v>
      </c>
      <c r="N74" s="24">
        <f>BRPL_EOD!N74-BRPL_ISGS_exbus!N74</f>
        <v>-4.2552781480083013E-3</v>
      </c>
      <c r="O74" s="24">
        <f>BRPL_EOD!O74-BRPL_ISGS_exbus!O74</f>
        <v>4.9721641541111694E-4</v>
      </c>
      <c r="P74" s="24">
        <f>BRPL_EOD!P74-BRPL_ISGS_exbus!P74</f>
        <v>1.6302438384911966E-3</v>
      </c>
      <c r="Q74" s="24">
        <f>BRPL_EOD!Q74-BRPL_ISGS_exbus!Q74</f>
        <v>-6.6798298755186281E-3</v>
      </c>
      <c r="R74" s="24">
        <f>BRPL_EOD!R74-BRPL_ISGS_exbus!R74</f>
        <v>5.4270183639424374E-3</v>
      </c>
      <c r="S74" s="24">
        <f>BRPL_EOD!S74-BRPL_ISGS_exbus!S74</f>
        <v>4.3849358690728479E-4</v>
      </c>
      <c r="T74" s="24">
        <f>BRPL_EOD!T74-BRPL_ISGS_exbus!T74</f>
        <v>0</v>
      </c>
      <c r="U74" s="24">
        <f>BRPL_EOD!U74-BRPL_ISGS_exbus!U74</f>
        <v>1.2886624439047978E-3</v>
      </c>
      <c r="V74" s="24">
        <f>BRPL_EOD!V74-BRPL_ISGS_exbus!V74</f>
        <v>-1.445912844036723E-3</v>
      </c>
      <c r="W74" s="24">
        <f>BRPL_EOD!W74-BRPL_ISGS_exbus!W74</f>
        <v>5.1332256192822001E-3</v>
      </c>
      <c r="X74" s="24">
        <f>BRPL_EOD!X74-BRPL_ISGS_exbus!X74</f>
        <v>1.6090935898418479E-3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-3.3408866689796923E-3</v>
      </c>
      <c r="L75" s="24">
        <f>BRPL_EOD!L75-BRPL_ISGS_exbus!L75</f>
        <v>1.2607203652059695E-4</v>
      </c>
      <c r="M75" s="24">
        <f>BRPL_EOD!M75-BRPL_ISGS_exbus!M75</f>
        <v>8.6654172420708164E-4</v>
      </c>
      <c r="N75" s="24">
        <f>BRPL_EOD!N75-BRPL_ISGS_exbus!N75</f>
        <v>-4.2552781480083013E-3</v>
      </c>
      <c r="O75" s="24">
        <f>BRPL_EOD!O75-BRPL_ISGS_exbus!O75</f>
        <v>4.9721641541111694E-4</v>
      </c>
      <c r="P75" s="24">
        <f>BRPL_EOD!P75-BRPL_ISGS_exbus!P75</f>
        <v>1.6302438384911966E-3</v>
      </c>
      <c r="Q75" s="24">
        <f>BRPL_EOD!Q75-BRPL_ISGS_exbus!Q75</f>
        <v>-6.6798298755186281E-3</v>
      </c>
      <c r="R75" s="24">
        <f>BRPL_EOD!R75-BRPL_ISGS_exbus!R75</f>
        <v>5.4270183639424374E-3</v>
      </c>
      <c r="S75" s="24">
        <f>BRPL_EOD!S75-BRPL_ISGS_exbus!S75</f>
        <v>4.3849358690728479E-4</v>
      </c>
      <c r="T75" s="24">
        <f>BRPL_EOD!T75-BRPL_ISGS_exbus!T75</f>
        <v>0</v>
      </c>
      <c r="U75" s="24">
        <f>BRPL_EOD!U75-BRPL_ISGS_exbus!U75</f>
        <v>2.3166422841569556E-4</v>
      </c>
      <c r="V75" s="24">
        <f>BRPL_EOD!V75-BRPL_ISGS_exbus!V75</f>
        <v>-1.445912844036723E-3</v>
      </c>
      <c r="W75" s="24">
        <f>BRPL_EOD!W75-BRPL_ISGS_exbus!W75</f>
        <v>5.1332256192822001E-3</v>
      </c>
      <c r="X75" s="24">
        <f>BRPL_EOD!X75-BRPL_ISGS_exbus!X75</f>
        <v>1.6090935898418479E-3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-3.3408866689796923E-3</v>
      </c>
      <c r="L76" s="24">
        <f>BRPL_EOD!L76-BRPL_ISGS_exbus!L76</f>
        <v>1.1730839842982732E-4</v>
      </c>
      <c r="M76" s="24">
        <f>BRPL_EOD!M76-BRPL_ISGS_exbus!M76</f>
        <v>8.6654172420708164E-4</v>
      </c>
      <c r="N76" s="24">
        <f>BRPL_EOD!N76-BRPL_ISGS_exbus!N76</f>
        <v>-4.2552781480083013E-3</v>
      </c>
      <c r="O76" s="24">
        <f>BRPL_EOD!O76-BRPL_ISGS_exbus!O76</f>
        <v>4.9721641541111694E-4</v>
      </c>
      <c r="P76" s="24">
        <f>BRPL_EOD!P76-BRPL_ISGS_exbus!P76</f>
        <v>1.6302438384911966E-3</v>
      </c>
      <c r="Q76" s="24">
        <f>BRPL_EOD!Q76-BRPL_ISGS_exbus!Q76</f>
        <v>-6.6798298755186281E-3</v>
      </c>
      <c r="R76" s="24">
        <f>BRPL_EOD!R76-BRPL_ISGS_exbus!R76</f>
        <v>1.2464189189209662E-3</v>
      </c>
      <c r="S76" s="24">
        <f>BRPL_EOD!S76-BRPL_ISGS_exbus!S76</f>
        <v>4.3849358690728479E-4</v>
      </c>
      <c r="T76" s="24">
        <f>BRPL_EOD!T76-BRPL_ISGS_exbus!T76</f>
        <v>0</v>
      </c>
      <c r="U76" s="24">
        <f>BRPL_EOD!U76-BRPL_ISGS_exbus!U76</f>
        <v>1.8370448457289967E-3</v>
      </c>
      <c r="V76" s="24">
        <f>BRPL_EOD!V76-BRPL_ISGS_exbus!V76</f>
        <v>-1.445912844036723E-3</v>
      </c>
      <c r="W76" s="24">
        <f>BRPL_EOD!W76-BRPL_ISGS_exbus!W76</f>
        <v>5.1332256192822001E-3</v>
      </c>
      <c r="X76" s="24">
        <f>BRPL_EOD!X76-BRPL_ISGS_exbus!X76</f>
        <v>1.6090935898418479E-3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-3.6014435065681027E-3</v>
      </c>
      <c r="L77" s="24">
        <f>BRPL_EOD!L77-BRPL_ISGS_exbus!L77</f>
        <v>1.2314971605498215E-4</v>
      </c>
      <c r="M77" s="24">
        <f>BRPL_EOD!M77-BRPL_ISGS_exbus!M77</f>
        <v>8.6654172420708164E-4</v>
      </c>
      <c r="N77" s="24">
        <f>BRPL_EOD!N77-BRPL_ISGS_exbus!N77</f>
        <v>-4.2552781480083013E-3</v>
      </c>
      <c r="O77" s="24">
        <f>BRPL_EOD!O77-BRPL_ISGS_exbus!O77</f>
        <v>4.9721641541111694E-4</v>
      </c>
      <c r="P77" s="24">
        <f>BRPL_EOD!P77-BRPL_ISGS_exbus!P77</f>
        <v>1.6302438384911966E-3</v>
      </c>
      <c r="Q77" s="24">
        <f>BRPL_EOD!Q77-BRPL_ISGS_exbus!Q77</f>
        <v>-5.9748193916346892E-3</v>
      </c>
      <c r="R77" s="24">
        <f>BRPL_EOD!R77-BRPL_ISGS_exbus!R77</f>
        <v>5.4273776257964812E-3</v>
      </c>
      <c r="S77" s="24">
        <f>BRPL_EOD!S77-BRPL_ISGS_exbus!S77</f>
        <v>6.4182325029626952E-4</v>
      </c>
      <c r="T77" s="24">
        <f>BRPL_EOD!T77-BRPL_ISGS_exbus!T77</f>
        <v>0</v>
      </c>
      <c r="U77" s="24">
        <f>BRPL_EOD!U77-BRPL_ISGS_exbus!U77</f>
        <v>-3.6116677384256946E-4</v>
      </c>
      <c r="V77" s="24">
        <f>BRPL_EOD!V77-BRPL_ISGS_exbus!V77</f>
        <v>-1.445912844036723E-3</v>
      </c>
      <c r="W77" s="24">
        <f>BRPL_EOD!W77-BRPL_ISGS_exbus!W77</f>
        <v>5.1332256192822001E-3</v>
      </c>
      <c r="X77" s="24">
        <f>BRPL_EOD!X77-BRPL_ISGS_exbus!X77</f>
        <v>1.6090935898418479E-3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-3.6014435065681027E-3</v>
      </c>
      <c r="L78" s="24">
        <f>BRPL_EOD!L78-BRPL_ISGS_exbus!L78</f>
        <v>-7.1827885589570428E-5</v>
      </c>
      <c r="M78" s="24">
        <f>BRPL_EOD!M78-BRPL_ISGS_exbus!M78</f>
        <v>8.6654172420708164E-4</v>
      </c>
      <c r="N78" s="24">
        <f>BRPL_EOD!N78-BRPL_ISGS_exbus!N78</f>
        <v>-4.2552781480083013E-3</v>
      </c>
      <c r="O78" s="24">
        <f>BRPL_EOD!O78-BRPL_ISGS_exbus!O78</f>
        <v>4.9721641541111694E-4</v>
      </c>
      <c r="P78" s="24">
        <f>BRPL_EOD!P78-BRPL_ISGS_exbus!P78</f>
        <v>1.6302438384911966E-3</v>
      </c>
      <c r="Q78" s="24">
        <f>BRPL_EOD!Q78-BRPL_ISGS_exbus!Q78</f>
        <v>-5.9748193916346892E-3</v>
      </c>
      <c r="R78" s="24">
        <f>BRPL_EOD!R78-BRPL_ISGS_exbus!R78</f>
        <v>5.4273776257964812E-3</v>
      </c>
      <c r="S78" s="24">
        <f>BRPL_EOD!S78-BRPL_ISGS_exbus!S78</f>
        <v>1.5722213500879434E-4</v>
      </c>
      <c r="T78" s="24">
        <f>BRPL_EOD!T78-BRPL_ISGS_exbus!T78</f>
        <v>0</v>
      </c>
      <c r="U78" s="24">
        <f>BRPL_EOD!U78-BRPL_ISGS_exbus!U78</f>
        <v>-3.6116677384256946E-4</v>
      </c>
      <c r="V78" s="24">
        <f>BRPL_EOD!V78-BRPL_ISGS_exbus!V78</f>
        <v>-1.445912844036723E-3</v>
      </c>
      <c r="W78" s="24">
        <f>BRPL_EOD!W78-BRPL_ISGS_exbus!W78</f>
        <v>5.1332256192822001E-3</v>
      </c>
      <c r="X78" s="24">
        <f>BRPL_EOD!X78-BRPL_ISGS_exbus!X78</f>
        <v>1.6090935898418479E-3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-3.6014435065681027E-3</v>
      </c>
      <c r="L79" s="24">
        <f>BRPL_EOD!L79-BRPL_ISGS_exbus!L79</f>
        <v>-7.1827885589570428E-5</v>
      </c>
      <c r="M79" s="24">
        <f>BRPL_EOD!M79-BRPL_ISGS_exbus!M79</f>
        <v>8.6654172420708164E-4</v>
      </c>
      <c r="N79" s="24">
        <f>BRPL_EOD!N79-BRPL_ISGS_exbus!N79</f>
        <v>-4.2552781480083013E-3</v>
      </c>
      <c r="O79" s="24">
        <f>BRPL_EOD!O79-BRPL_ISGS_exbus!O79</f>
        <v>4.9721641541111694E-4</v>
      </c>
      <c r="P79" s="24">
        <f>BRPL_EOD!P79-BRPL_ISGS_exbus!P79</f>
        <v>1.6302438384911966E-3</v>
      </c>
      <c r="Q79" s="24">
        <f>BRPL_EOD!Q79-BRPL_ISGS_exbus!Q79</f>
        <v>-5.9748193916346892E-3</v>
      </c>
      <c r="R79" s="24">
        <f>BRPL_EOD!R79-BRPL_ISGS_exbus!R79</f>
        <v>5.4273776257964812E-3</v>
      </c>
      <c r="S79" s="24">
        <f>BRPL_EOD!S79-BRPL_ISGS_exbus!S79</f>
        <v>1.5722213500879434E-4</v>
      </c>
      <c r="T79" s="24">
        <f>BRPL_EOD!T79-BRPL_ISGS_exbus!T79</f>
        <v>0</v>
      </c>
      <c r="U79" s="24">
        <f>BRPL_EOD!U79-BRPL_ISGS_exbus!U79</f>
        <v>-3.6116677384256946E-4</v>
      </c>
      <c r="V79" s="24">
        <f>BRPL_EOD!V79-BRPL_ISGS_exbus!V79</f>
        <v>-1.445912844036723E-3</v>
      </c>
      <c r="W79" s="24">
        <f>BRPL_EOD!W79-BRPL_ISGS_exbus!W79</f>
        <v>5.1332256192822001E-3</v>
      </c>
      <c r="X79" s="24">
        <f>BRPL_EOD!X79-BRPL_ISGS_exbus!X79</f>
        <v>1.6090935898418479E-3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-3.6014435065681027E-3</v>
      </c>
      <c r="L80" s="24">
        <f>BRPL_EOD!L80-BRPL_ISGS_exbus!L80</f>
        <v>1.9593073593071608E-4</v>
      </c>
      <c r="M80" s="24">
        <f>BRPL_EOD!M80-BRPL_ISGS_exbus!M80</f>
        <v>8.6654172420708164E-4</v>
      </c>
      <c r="N80" s="24">
        <f>BRPL_EOD!N80-BRPL_ISGS_exbus!N80</f>
        <v>-4.2552781480083013E-3</v>
      </c>
      <c r="O80" s="24">
        <f>BRPL_EOD!O80-BRPL_ISGS_exbus!O80</f>
        <v>4.9721641541111694E-4</v>
      </c>
      <c r="P80" s="24">
        <f>BRPL_EOD!P80-BRPL_ISGS_exbus!P80</f>
        <v>1.6302438384911966E-3</v>
      </c>
      <c r="Q80" s="24">
        <f>BRPL_EOD!Q80-BRPL_ISGS_exbus!Q80</f>
        <v>-5.9748193916346892E-3</v>
      </c>
      <c r="R80" s="24">
        <f>BRPL_EOD!R80-BRPL_ISGS_exbus!R80</f>
        <v>5.4273776257964812E-3</v>
      </c>
      <c r="S80" s="24">
        <f>BRPL_EOD!S80-BRPL_ISGS_exbus!S80</f>
        <v>1.5722213500879434E-4</v>
      </c>
      <c r="T80" s="24">
        <f>BRPL_EOD!T80-BRPL_ISGS_exbus!T80</f>
        <v>0</v>
      </c>
      <c r="U80" s="24">
        <f>BRPL_EOD!U80-BRPL_ISGS_exbus!U80</f>
        <v>-3.6116677384256946E-4</v>
      </c>
      <c r="V80" s="24">
        <f>BRPL_EOD!V80-BRPL_ISGS_exbus!V80</f>
        <v>-1.445912844036723E-3</v>
      </c>
      <c r="W80" s="24">
        <f>BRPL_EOD!W80-BRPL_ISGS_exbus!W80</f>
        <v>5.1332256192822001E-3</v>
      </c>
      <c r="X80" s="24">
        <f>BRPL_EOD!X80-BRPL_ISGS_exbus!X80</f>
        <v>1.6090935898418479E-3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-3.6014435065681027E-3</v>
      </c>
      <c r="L81" s="24">
        <f>BRPL_EOD!L81-BRPL_ISGS_exbus!L81</f>
        <v>1.9593073593071608E-4</v>
      </c>
      <c r="M81" s="24">
        <f>BRPL_EOD!M81-BRPL_ISGS_exbus!M81</f>
        <v>8.6654172420708164E-4</v>
      </c>
      <c r="N81" s="24">
        <f>BRPL_EOD!N81-BRPL_ISGS_exbus!N81</f>
        <v>-4.2552781480083013E-3</v>
      </c>
      <c r="O81" s="24">
        <f>BRPL_EOD!O81-BRPL_ISGS_exbus!O81</f>
        <v>4.9721641541111694E-4</v>
      </c>
      <c r="P81" s="24">
        <f>BRPL_EOD!P81-BRPL_ISGS_exbus!P81</f>
        <v>-3.4339218599654941E-4</v>
      </c>
      <c r="Q81" s="24">
        <f>BRPL_EOD!Q81-BRPL_ISGS_exbus!Q81</f>
        <v>-5.9748193916346892E-3</v>
      </c>
      <c r="R81" s="24">
        <f>BRPL_EOD!R81-BRPL_ISGS_exbus!R81</f>
        <v>5.4273776257964812E-3</v>
      </c>
      <c r="S81" s="24">
        <f>BRPL_EOD!S81-BRPL_ISGS_exbus!S81</f>
        <v>1.5722213500879434E-4</v>
      </c>
      <c r="T81" s="24">
        <f>BRPL_EOD!T81-BRPL_ISGS_exbus!T81</f>
        <v>0</v>
      </c>
      <c r="U81" s="24">
        <f>BRPL_EOD!U81-BRPL_ISGS_exbus!U81</f>
        <v>-3.6116677384256946E-4</v>
      </c>
      <c r="V81" s="24">
        <f>BRPL_EOD!V81-BRPL_ISGS_exbus!V81</f>
        <v>-1.445912844036723E-3</v>
      </c>
      <c r="W81" s="24">
        <f>BRPL_EOD!W81-BRPL_ISGS_exbus!W81</f>
        <v>5.1332256192822001E-3</v>
      </c>
      <c r="X81" s="24">
        <f>BRPL_EOD!X81-BRPL_ISGS_exbus!X81</f>
        <v>1.6090935898418479E-3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-3.6014435065681027E-3</v>
      </c>
      <c r="L82" s="24">
        <f>BRPL_EOD!L82-BRPL_ISGS_exbus!L82</f>
        <v>-7.1827885589570428E-5</v>
      </c>
      <c r="M82" s="24">
        <f>BRPL_EOD!M82-BRPL_ISGS_exbus!M82</f>
        <v>8.6654172420708164E-4</v>
      </c>
      <c r="N82" s="24">
        <f>BRPL_EOD!N82-BRPL_ISGS_exbus!N82</f>
        <v>-4.2552781480083013E-3</v>
      </c>
      <c r="O82" s="24">
        <f>BRPL_EOD!O82-BRPL_ISGS_exbus!O82</f>
        <v>4.9721641541111694E-4</v>
      </c>
      <c r="P82" s="24">
        <f>BRPL_EOD!P82-BRPL_ISGS_exbus!P82</f>
        <v>-3.4339218599654941E-4</v>
      </c>
      <c r="Q82" s="24">
        <f>BRPL_EOD!Q82-BRPL_ISGS_exbus!Q82</f>
        <v>-5.9748193916346892E-3</v>
      </c>
      <c r="R82" s="24">
        <f>BRPL_EOD!R82-BRPL_ISGS_exbus!R82</f>
        <v>5.4273776257964812E-3</v>
      </c>
      <c r="S82" s="24">
        <f>BRPL_EOD!S82-BRPL_ISGS_exbus!S82</f>
        <v>1.5722213500879434E-4</v>
      </c>
      <c r="T82" s="24">
        <f>BRPL_EOD!T82-BRPL_ISGS_exbus!T82</f>
        <v>0</v>
      </c>
      <c r="U82" s="24">
        <f>BRPL_EOD!U82-BRPL_ISGS_exbus!U82</f>
        <v>-3.6116677384256946E-4</v>
      </c>
      <c r="V82" s="24">
        <f>BRPL_EOD!V82-BRPL_ISGS_exbus!V82</f>
        <v>-1.445912844036723E-3</v>
      </c>
      <c r="W82" s="24">
        <f>BRPL_EOD!W82-BRPL_ISGS_exbus!W82</f>
        <v>5.1332256192822001E-3</v>
      </c>
      <c r="X82" s="24">
        <f>BRPL_EOD!X82-BRPL_ISGS_exbus!X82</f>
        <v>1.6090935898418479E-3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-3.6014435065681027E-3</v>
      </c>
      <c r="L83" s="24">
        <f>BRPL_EOD!L83-BRPL_ISGS_exbus!L83</f>
        <v>-7.1827885589570428E-5</v>
      </c>
      <c r="M83" s="24">
        <f>BRPL_EOD!M83-BRPL_ISGS_exbus!M83</f>
        <v>3.0757642919923001E-3</v>
      </c>
      <c r="N83" s="24">
        <f>BRPL_EOD!N83-BRPL_ISGS_exbus!N83</f>
        <v>-4.2552781480083013E-3</v>
      </c>
      <c r="O83" s="24">
        <f>BRPL_EOD!O83-BRPL_ISGS_exbus!O83</f>
        <v>4.9721641541111694E-4</v>
      </c>
      <c r="P83" s="24">
        <f>BRPL_EOD!P83-BRPL_ISGS_exbus!P83</f>
        <v>-3.4339218599654941E-4</v>
      </c>
      <c r="Q83" s="24">
        <f>BRPL_EOD!Q83-BRPL_ISGS_exbus!Q83</f>
        <v>-5.9748193916346892E-3</v>
      </c>
      <c r="R83" s="24">
        <f>BRPL_EOD!R83-BRPL_ISGS_exbus!R83</f>
        <v>5.4273776257964812E-3</v>
      </c>
      <c r="S83" s="24">
        <f>BRPL_EOD!S83-BRPL_ISGS_exbus!S83</f>
        <v>1.5722213500879434E-4</v>
      </c>
      <c r="T83" s="24">
        <f>BRPL_EOD!T83-BRPL_ISGS_exbus!T83</f>
        <v>0</v>
      </c>
      <c r="U83" s="24">
        <f>BRPL_EOD!U83-BRPL_ISGS_exbus!U83</f>
        <v>-3.6116677384256946E-4</v>
      </c>
      <c r="V83" s="24">
        <f>BRPL_EOD!V83-BRPL_ISGS_exbus!V83</f>
        <v>-1.445912844036723E-3</v>
      </c>
      <c r="W83" s="24">
        <f>BRPL_EOD!W83-BRPL_ISGS_exbus!W83</f>
        <v>5.1332256192822001E-3</v>
      </c>
      <c r="X83" s="24">
        <f>BRPL_EOD!X83-BRPL_ISGS_exbus!X83</f>
        <v>1.6090935898418479E-3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-3.3408866689796923E-3</v>
      </c>
      <c r="L84" s="24">
        <f>BRPL_EOD!L84-BRPL_ISGS_exbus!L84</f>
        <v>2.1015950780345349E-4</v>
      </c>
      <c r="M84" s="24">
        <f>BRPL_EOD!M84-BRPL_ISGS_exbus!M84</f>
        <v>1.6708702221279736E-4</v>
      </c>
      <c r="N84" s="24">
        <f>BRPL_EOD!N84-BRPL_ISGS_exbus!N84</f>
        <v>-4.2552781480083013E-3</v>
      </c>
      <c r="O84" s="24">
        <f>BRPL_EOD!O84-BRPL_ISGS_exbus!O84</f>
        <v>4.9721641541111694E-4</v>
      </c>
      <c r="P84" s="24">
        <f>BRPL_EOD!P84-BRPL_ISGS_exbus!P84</f>
        <v>-3.4339218599654941E-4</v>
      </c>
      <c r="Q84" s="24">
        <f>BRPL_EOD!Q84-BRPL_ISGS_exbus!Q84</f>
        <v>-6.6798298755186281E-3</v>
      </c>
      <c r="R84" s="24">
        <f>BRPL_EOD!R84-BRPL_ISGS_exbus!R84</f>
        <v>5.4273776257964812E-3</v>
      </c>
      <c r="S84" s="24">
        <f>BRPL_EOD!S84-BRPL_ISGS_exbus!S84</f>
        <v>1.5722213500879434E-4</v>
      </c>
      <c r="T84" s="24">
        <f>BRPL_EOD!T84-BRPL_ISGS_exbus!T84</f>
        <v>0</v>
      </c>
      <c r="U84" s="24">
        <f>BRPL_EOD!U84-BRPL_ISGS_exbus!U84</f>
        <v>-3.6116677384256946E-4</v>
      </c>
      <c r="V84" s="24">
        <f>BRPL_EOD!V84-BRPL_ISGS_exbus!V84</f>
        <v>-1.445912844036723E-3</v>
      </c>
      <c r="W84" s="24">
        <f>BRPL_EOD!W84-BRPL_ISGS_exbus!W84</f>
        <v>5.1332256192822001E-3</v>
      </c>
      <c r="X84" s="24">
        <f>BRPL_EOD!X84-BRPL_ISGS_exbus!X84</f>
        <v>1.6090935898418479E-3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-3.3408866689796923E-3</v>
      </c>
      <c r="L85" s="24">
        <f>BRPL_EOD!L85-BRPL_ISGS_exbus!L85</f>
        <v>2.2679139344283783E-4</v>
      </c>
      <c r="M85" s="24">
        <f>BRPL_EOD!M85-BRPL_ISGS_exbus!M85</f>
        <v>8.6660714285358154E-4</v>
      </c>
      <c r="N85" s="24">
        <f>BRPL_EOD!N85-BRPL_ISGS_exbus!N85</f>
        <v>-4.2552781480083013E-3</v>
      </c>
      <c r="O85" s="24">
        <f>BRPL_EOD!O85-BRPL_ISGS_exbus!O85</f>
        <v>4.9721641541111694E-4</v>
      </c>
      <c r="P85" s="24">
        <f>BRPL_EOD!P85-BRPL_ISGS_exbus!P85</f>
        <v>-3.4339218599654941E-4</v>
      </c>
      <c r="Q85" s="24">
        <f>BRPL_EOD!Q85-BRPL_ISGS_exbus!Q85</f>
        <v>-6.6798298755186281E-3</v>
      </c>
      <c r="R85" s="24">
        <f>BRPL_EOD!R85-BRPL_ISGS_exbus!R85</f>
        <v>5.4273776257964812E-3</v>
      </c>
      <c r="S85" s="24">
        <f>BRPL_EOD!S85-BRPL_ISGS_exbus!S85</f>
        <v>1.5722213500879434E-4</v>
      </c>
      <c r="T85" s="24">
        <f>BRPL_EOD!T85-BRPL_ISGS_exbus!T85</f>
        <v>0</v>
      </c>
      <c r="U85" s="24">
        <f>BRPL_EOD!U85-BRPL_ISGS_exbus!U85</f>
        <v>-3.6116677384256946E-4</v>
      </c>
      <c r="V85" s="24">
        <f>BRPL_EOD!V85-BRPL_ISGS_exbus!V85</f>
        <v>-1.445912844036723E-3</v>
      </c>
      <c r="W85" s="24">
        <f>BRPL_EOD!W85-BRPL_ISGS_exbus!W85</f>
        <v>5.1332256192822001E-3</v>
      </c>
      <c r="X85" s="24">
        <f>BRPL_EOD!X85-BRPL_ISGS_exbus!X85</f>
        <v>1.6090935898418479E-3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-3.3408866689796923E-3</v>
      </c>
      <c r="L86" s="24">
        <f>BRPL_EOD!L86-BRPL_ISGS_exbus!L86</f>
        <v>7.0408971994950775E-5</v>
      </c>
      <c r="M86" s="24">
        <f>BRPL_EOD!M86-BRPL_ISGS_exbus!M86</f>
        <v>8.6660714285358154E-4</v>
      </c>
      <c r="N86" s="24">
        <f>BRPL_EOD!N86-BRPL_ISGS_exbus!N86</f>
        <v>-4.2552781480083013E-3</v>
      </c>
      <c r="O86" s="24">
        <f>BRPL_EOD!O86-BRPL_ISGS_exbus!O86</f>
        <v>4.9721641541111694E-4</v>
      </c>
      <c r="P86" s="24">
        <f>BRPL_EOD!P86-BRPL_ISGS_exbus!P86</f>
        <v>-3.4339218599654941E-4</v>
      </c>
      <c r="Q86" s="24">
        <f>BRPL_EOD!Q86-BRPL_ISGS_exbus!Q86</f>
        <v>-6.6798298755186281E-3</v>
      </c>
      <c r="R86" s="24">
        <f>BRPL_EOD!R86-BRPL_ISGS_exbus!R86</f>
        <v>5.4273776257964812E-3</v>
      </c>
      <c r="S86" s="24">
        <f>BRPL_EOD!S86-BRPL_ISGS_exbus!S86</f>
        <v>1.5722213500879434E-4</v>
      </c>
      <c r="T86" s="24">
        <f>BRPL_EOD!T86-BRPL_ISGS_exbus!T86</f>
        <v>0</v>
      </c>
      <c r="U86" s="24">
        <f>BRPL_EOD!U86-BRPL_ISGS_exbus!U86</f>
        <v>-3.6116677384256946E-4</v>
      </c>
      <c r="V86" s="24">
        <f>BRPL_EOD!V86-BRPL_ISGS_exbus!V86</f>
        <v>-1.445912844036723E-3</v>
      </c>
      <c r="W86" s="24">
        <f>BRPL_EOD!W86-BRPL_ISGS_exbus!W86</f>
        <v>5.1332256192822001E-3</v>
      </c>
      <c r="X86" s="24">
        <f>BRPL_EOD!X86-BRPL_ISGS_exbus!X86</f>
        <v>1.6090935898418479E-3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-3.3408866689796923E-3</v>
      </c>
      <c r="L87" s="24">
        <f>BRPL_EOD!L87-BRPL_ISGS_exbus!L87</f>
        <v>6.3848883449679761E-5</v>
      </c>
      <c r="M87" s="24">
        <f>BRPL_EOD!M87-BRPL_ISGS_exbus!M87</f>
        <v>8.6660714285358154E-4</v>
      </c>
      <c r="N87" s="24">
        <f>BRPL_EOD!N87-BRPL_ISGS_exbus!N87</f>
        <v>-4.2552781480083013E-3</v>
      </c>
      <c r="O87" s="24">
        <f>BRPL_EOD!O87-BRPL_ISGS_exbus!O87</f>
        <v>4.9721641541111694E-4</v>
      </c>
      <c r="P87" s="24">
        <f>BRPL_EOD!P87-BRPL_ISGS_exbus!P87</f>
        <v>-3.4339218599654941E-4</v>
      </c>
      <c r="Q87" s="24">
        <f>BRPL_EOD!Q87-BRPL_ISGS_exbus!Q87</f>
        <v>5.2680421155733015E-3</v>
      </c>
      <c r="R87" s="24">
        <f>BRPL_EOD!R87-BRPL_ISGS_exbus!R87</f>
        <v>5.3602299373913809E-3</v>
      </c>
      <c r="S87" s="24">
        <f>BRPL_EOD!S87-BRPL_ISGS_exbus!S87</f>
        <v>1.4128582462493711E-3</v>
      </c>
      <c r="T87" s="24">
        <f>BRPL_EOD!T87-BRPL_ISGS_exbus!T87</f>
        <v>0</v>
      </c>
      <c r="U87" s="24">
        <f>BRPL_EOD!U87-BRPL_ISGS_exbus!U87</f>
        <v>-3.6116677384256946E-4</v>
      </c>
      <c r="V87" s="24">
        <f>BRPL_EOD!V87-BRPL_ISGS_exbus!V87</f>
        <v>-1.445912844036723E-3</v>
      </c>
      <c r="W87" s="24">
        <f>BRPL_EOD!W87-BRPL_ISGS_exbus!W87</f>
        <v>5.1332256192822001E-3</v>
      </c>
      <c r="X87" s="24">
        <f>BRPL_EOD!X87-BRPL_ISGS_exbus!X87</f>
        <v>1.6090935898418479E-3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-3.3408866689796923E-3</v>
      </c>
      <c r="L88" s="24">
        <f>BRPL_EOD!L88-BRPL_ISGS_exbus!L88</f>
        <v>7.4471240523621418E-5</v>
      </c>
      <c r="M88" s="24">
        <f>BRPL_EOD!M88-BRPL_ISGS_exbus!M88</f>
        <v>8.6660714285358154E-4</v>
      </c>
      <c r="N88" s="24">
        <f>BRPL_EOD!N88-BRPL_ISGS_exbus!N88</f>
        <v>-4.2552781480083013E-3</v>
      </c>
      <c r="O88" s="24">
        <f>BRPL_EOD!O88-BRPL_ISGS_exbus!O88</f>
        <v>4.9721641541111694E-4</v>
      </c>
      <c r="P88" s="24">
        <f>BRPL_EOD!P88-BRPL_ISGS_exbus!P88</f>
        <v>-3.4339218599654941E-4</v>
      </c>
      <c r="Q88" s="24">
        <f>BRPL_EOD!Q88-BRPL_ISGS_exbus!Q88</f>
        <v>-5.9748193916346892E-3</v>
      </c>
      <c r="R88" s="24">
        <f>BRPL_EOD!R88-BRPL_ISGS_exbus!R88</f>
        <v>5.4273776257964812E-3</v>
      </c>
      <c r="S88" s="24">
        <f>BRPL_EOD!S88-BRPL_ISGS_exbus!S88</f>
        <v>1.5722213500879434E-4</v>
      </c>
      <c r="T88" s="24">
        <f>BRPL_EOD!T88-BRPL_ISGS_exbus!T88</f>
        <v>0</v>
      </c>
      <c r="U88" s="24">
        <f>BRPL_EOD!U88-BRPL_ISGS_exbus!U88</f>
        <v>-3.6116677384256946E-4</v>
      </c>
      <c r="V88" s="24">
        <f>BRPL_EOD!V88-BRPL_ISGS_exbus!V88</f>
        <v>-1.445912844036723E-3</v>
      </c>
      <c r="W88" s="24">
        <f>BRPL_EOD!W88-BRPL_ISGS_exbus!W88</f>
        <v>5.1332256192822001E-3</v>
      </c>
      <c r="X88" s="24">
        <f>BRPL_EOD!X88-BRPL_ISGS_exbus!X88</f>
        <v>1.6090935898418479E-3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-3.3408866689796923E-3</v>
      </c>
      <c r="L89" s="24">
        <f>BRPL_EOD!L89-BRPL_ISGS_exbus!L89</f>
        <v>-3.6572964486225601E-5</v>
      </c>
      <c r="M89" s="24">
        <f>BRPL_EOD!M89-BRPL_ISGS_exbus!M89</f>
        <v>8.6660714285358154E-4</v>
      </c>
      <c r="N89" s="24">
        <f>BRPL_EOD!N89-BRPL_ISGS_exbus!N89</f>
        <v>-4.2552781480083013E-3</v>
      </c>
      <c r="O89" s="24">
        <f>BRPL_EOD!O89-BRPL_ISGS_exbus!O89</f>
        <v>4.9721641541111694E-4</v>
      </c>
      <c r="P89" s="24">
        <f>BRPL_EOD!P89-BRPL_ISGS_exbus!P89</f>
        <v>-3.4339218599654941E-4</v>
      </c>
      <c r="Q89" s="24">
        <f>BRPL_EOD!Q89-BRPL_ISGS_exbus!Q89</f>
        <v>-5.9748193916346892E-3</v>
      </c>
      <c r="R89" s="24">
        <f>BRPL_EOD!R89-BRPL_ISGS_exbus!R89</f>
        <v>5.4273776257964812E-3</v>
      </c>
      <c r="S89" s="24">
        <f>BRPL_EOD!S89-BRPL_ISGS_exbus!S89</f>
        <v>1.5722213500879434E-4</v>
      </c>
      <c r="T89" s="24">
        <f>BRPL_EOD!T89-BRPL_ISGS_exbus!T89</f>
        <v>0</v>
      </c>
      <c r="U89" s="24">
        <f>BRPL_EOD!U89-BRPL_ISGS_exbus!U89</f>
        <v>-3.6116677384256946E-4</v>
      </c>
      <c r="V89" s="24">
        <f>BRPL_EOD!V89-BRPL_ISGS_exbus!V89</f>
        <v>-1.445912844036723E-3</v>
      </c>
      <c r="W89" s="24">
        <f>BRPL_EOD!W89-BRPL_ISGS_exbus!W89</f>
        <v>5.1332256192822001E-3</v>
      </c>
      <c r="X89" s="24">
        <f>BRPL_EOD!X89-BRPL_ISGS_exbus!X89</f>
        <v>1.6090935898418479E-3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-3.3408866689796923E-3</v>
      </c>
      <c r="L90" s="24">
        <f>BRPL_EOD!L90-BRPL_ISGS_exbus!L90</f>
        <v>-3.6572964486225601E-5</v>
      </c>
      <c r="M90" s="24">
        <f>BRPL_EOD!M90-BRPL_ISGS_exbus!M90</f>
        <v>8.6660714285358154E-4</v>
      </c>
      <c r="N90" s="24">
        <f>BRPL_EOD!N90-BRPL_ISGS_exbus!N90</f>
        <v>-4.2552781480083013E-3</v>
      </c>
      <c r="O90" s="24">
        <f>BRPL_EOD!O90-BRPL_ISGS_exbus!O90</f>
        <v>4.9721641541111694E-4</v>
      </c>
      <c r="P90" s="24">
        <f>BRPL_EOD!P90-BRPL_ISGS_exbus!P90</f>
        <v>-3.4339218599654941E-4</v>
      </c>
      <c r="Q90" s="24">
        <f>BRPL_EOD!Q90-BRPL_ISGS_exbus!Q90</f>
        <v>5.5996698821010327E-3</v>
      </c>
      <c r="R90" s="24">
        <f>BRPL_EOD!R90-BRPL_ISGS_exbus!R90</f>
        <v>5.3602299373913809E-3</v>
      </c>
      <c r="S90" s="24">
        <f>BRPL_EOD!S90-BRPL_ISGS_exbus!S90</f>
        <v>1.4128582462493711E-3</v>
      </c>
      <c r="T90" s="24">
        <f>BRPL_EOD!T90-BRPL_ISGS_exbus!T90</f>
        <v>0</v>
      </c>
      <c r="U90" s="24">
        <f>BRPL_EOD!U90-BRPL_ISGS_exbus!U90</f>
        <v>-3.6116677384256946E-4</v>
      </c>
      <c r="V90" s="24">
        <f>BRPL_EOD!V90-BRPL_ISGS_exbus!V90</f>
        <v>-1.445912844036723E-3</v>
      </c>
      <c r="W90" s="24">
        <f>BRPL_EOD!W90-BRPL_ISGS_exbus!W90</f>
        <v>5.1332256192822001E-3</v>
      </c>
      <c r="X90" s="24">
        <f>BRPL_EOD!X90-BRPL_ISGS_exbus!X90</f>
        <v>1.6090935898418479E-3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6.2546049940692683E-4</v>
      </c>
      <c r="L91" s="24">
        <f>BRPL_EOD!L91-BRPL_ISGS_exbus!L91</f>
        <v>1.9333267537113841E-5</v>
      </c>
      <c r="M91" s="24">
        <f>BRPL_EOD!M91-BRPL_ISGS_exbus!M91</f>
        <v>3.0767647058809189E-3</v>
      </c>
      <c r="N91" s="24">
        <f>BRPL_EOD!N91-BRPL_ISGS_exbus!N91</f>
        <v>-4.2552781480083013E-3</v>
      </c>
      <c r="O91" s="24">
        <f>BRPL_EOD!O91-BRPL_ISGS_exbus!O91</f>
        <v>4.9721641541111694E-4</v>
      </c>
      <c r="P91" s="24">
        <f>BRPL_EOD!P91-BRPL_ISGS_exbus!P91</f>
        <v>1.6441553077228832E-4</v>
      </c>
      <c r="Q91" s="24">
        <f>BRPL_EOD!Q91-BRPL_ISGS_exbus!Q91</f>
        <v>-6.6798298755186281E-3</v>
      </c>
      <c r="R91" s="24">
        <f>BRPL_EOD!R91-BRPL_ISGS_exbus!R91</f>
        <v>-1.1150275739950644E-3</v>
      </c>
      <c r="S91" s="24">
        <f>BRPL_EOD!S91-BRPL_ISGS_exbus!S91</f>
        <v>9.0886733466888359E-4</v>
      </c>
      <c r="T91" s="24">
        <f>BRPL_EOD!T91-BRPL_ISGS_exbus!T91</f>
        <v>0</v>
      </c>
      <c r="U91" s="24">
        <f>BRPL_EOD!U91-BRPL_ISGS_exbus!U91</f>
        <v>-3.6116677384256946E-4</v>
      </c>
      <c r="V91" s="24">
        <f>BRPL_EOD!V91-BRPL_ISGS_exbus!V91</f>
        <v>-1.445912844036723E-3</v>
      </c>
      <c r="W91" s="24">
        <f>BRPL_EOD!W91-BRPL_ISGS_exbus!W91</f>
        <v>5.1332256192822001E-3</v>
      </c>
      <c r="X91" s="24">
        <f>BRPL_EOD!X91-BRPL_ISGS_exbus!X91</f>
        <v>1.6090935898418479E-3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8.5401566792029371E-3</v>
      </c>
      <c r="L92" s="24">
        <f>BRPL_EOD!L92-BRPL_ISGS_exbus!L92</f>
        <v>2.0300481891055711E-5</v>
      </c>
      <c r="M92" s="24">
        <f>BRPL_EOD!M92-BRPL_ISGS_exbus!M92</f>
        <v>1.9845101067232918E-3</v>
      </c>
      <c r="N92" s="24">
        <f>BRPL_EOD!N92-BRPL_ISGS_exbus!N92</f>
        <v>-4.2552781480083013E-3</v>
      </c>
      <c r="O92" s="24">
        <f>BRPL_EOD!O92-BRPL_ISGS_exbus!O92</f>
        <v>4.9721641541111694E-4</v>
      </c>
      <c r="P92" s="24">
        <f>BRPL_EOD!P92-BRPL_ISGS_exbus!P92</f>
        <v>1.6166873192702269E-4</v>
      </c>
      <c r="Q92" s="24">
        <f>BRPL_EOD!Q92-BRPL_ISGS_exbus!Q92</f>
        <v>-6.6798298755186281E-3</v>
      </c>
      <c r="R92" s="24">
        <f>BRPL_EOD!R92-BRPL_ISGS_exbus!R92</f>
        <v>5.4273776257964812E-3</v>
      </c>
      <c r="S92" s="24">
        <f>BRPL_EOD!S92-BRPL_ISGS_exbus!S92</f>
        <v>1.5722213500879434E-4</v>
      </c>
      <c r="T92" s="24">
        <f>BRPL_EOD!T92-BRPL_ISGS_exbus!T92</f>
        <v>0</v>
      </c>
      <c r="U92" s="24">
        <f>BRPL_EOD!U92-BRPL_ISGS_exbus!U92</f>
        <v>-3.6116677384256946E-4</v>
      </c>
      <c r="V92" s="24">
        <f>BRPL_EOD!V92-BRPL_ISGS_exbus!V92</f>
        <v>-1.445912844036723E-3</v>
      </c>
      <c r="W92" s="24">
        <f>BRPL_EOD!W92-BRPL_ISGS_exbus!W92</f>
        <v>5.1332256192822001E-3</v>
      </c>
      <c r="X92" s="24">
        <f>BRPL_EOD!X92-BRPL_ISGS_exbus!X92</f>
        <v>1.6090935898418479E-3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1.140220491549826E-2</v>
      </c>
      <c r="L93" s="24">
        <f>BRPL_EOD!L93-BRPL_ISGS_exbus!L93</f>
        <v>2.0300481891055711E-5</v>
      </c>
      <c r="M93" s="24">
        <f>BRPL_EOD!M93-BRPL_ISGS_exbus!M93</f>
        <v>-2.5993408662898787E-3</v>
      </c>
      <c r="N93" s="24">
        <f>BRPL_EOD!N93-BRPL_ISGS_exbus!N93</f>
        <v>-4.2552781480083013E-3</v>
      </c>
      <c r="O93" s="24">
        <f>BRPL_EOD!O93-BRPL_ISGS_exbus!O93</f>
        <v>4.9721641541111694E-4</v>
      </c>
      <c r="P93" s="24">
        <f>BRPL_EOD!P93-BRPL_ISGS_exbus!P93</f>
        <v>1.6166873192702269E-4</v>
      </c>
      <c r="Q93" s="24">
        <f>BRPL_EOD!Q93-BRPL_ISGS_exbus!Q93</f>
        <v>-6.6798298755186281E-3</v>
      </c>
      <c r="R93" s="24">
        <f>BRPL_EOD!R93-BRPL_ISGS_exbus!R93</f>
        <v>6.9655820610705632E-3</v>
      </c>
      <c r="S93" s="24">
        <f>BRPL_EOD!S93-BRPL_ISGS_exbus!S93</f>
        <v>2.3660638297879899E-3</v>
      </c>
      <c r="T93" s="24">
        <f>BRPL_EOD!T93-BRPL_ISGS_exbus!T93</f>
        <v>0</v>
      </c>
      <c r="U93" s="24">
        <f>BRPL_EOD!U93-BRPL_ISGS_exbus!U93</f>
        <v>-3.6116677384256946E-4</v>
      </c>
      <c r="V93" s="24">
        <f>BRPL_EOD!V93-BRPL_ISGS_exbus!V93</f>
        <v>-1.445912844036723E-3</v>
      </c>
      <c r="W93" s="24">
        <f>BRPL_EOD!W93-BRPL_ISGS_exbus!W93</f>
        <v>5.1332256192822001E-3</v>
      </c>
      <c r="X93" s="24">
        <f>BRPL_EOD!X93-BRPL_ISGS_exbus!X93</f>
        <v>1.6090935898418479E-3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3.2606707933950929E-3</v>
      </c>
      <c r="L94" s="24">
        <f>BRPL_EOD!L94-BRPL_ISGS_exbus!L94</f>
        <v>2.136956936826806E-5</v>
      </c>
      <c r="M94" s="24">
        <f>BRPL_EOD!M94-BRPL_ISGS_exbus!M94</f>
        <v>-2.5993408662898787E-3</v>
      </c>
      <c r="N94" s="24">
        <f>BRPL_EOD!N94-BRPL_ISGS_exbus!N94</f>
        <v>-4.2552781480083013E-3</v>
      </c>
      <c r="O94" s="24">
        <f>BRPL_EOD!O94-BRPL_ISGS_exbus!O94</f>
        <v>4.9721641541111694E-4</v>
      </c>
      <c r="P94" s="24">
        <f>BRPL_EOD!P94-BRPL_ISGS_exbus!P94</f>
        <v>1.6166873192702269E-4</v>
      </c>
      <c r="Q94" s="24">
        <f>BRPL_EOD!Q94-BRPL_ISGS_exbus!Q94</f>
        <v>-6.6798298755186281E-3</v>
      </c>
      <c r="R94" s="24">
        <f>BRPL_EOD!R94-BRPL_ISGS_exbus!R94</f>
        <v>2.4715695017860639E-3</v>
      </c>
      <c r="S94" s="24">
        <f>BRPL_EOD!S94-BRPL_ISGS_exbus!S94</f>
        <v>9.8836029732041197E-5</v>
      </c>
      <c r="T94" s="24">
        <f>BRPL_EOD!T94-BRPL_ISGS_exbus!T94</f>
        <v>0</v>
      </c>
      <c r="U94" s="24">
        <f>BRPL_EOD!U94-BRPL_ISGS_exbus!U94</f>
        <v>-3.6116677384256946E-4</v>
      </c>
      <c r="V94" s="24">
        <f>BRPL_EOD!V94-BRPL_ISGS_exbus!V94</f>
        <v>-1.445912844036723E-3</v>
      </c>
      <c r="W94" s="24">
        <f>BRPL_EOD!W94-BRPL_ISGS_exbus!W94</f>
        <v>5.1332256192822001E-3</v>
      </c>
      <c r="X94" s="24">
        <f>BRPL_EOD!X94-BRPL_ISGS_exbus!X94</f>
        <v>1.6090935898418479E-3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1.2205739003320559E-2</v>
      </c>
      <c r="L95" s="24">
        <f>BRPL_EOD!L95-BRPL_ISGS_exbus!L95</f>
        <v>-3.6280364343888039E-5</v>
      </c>
      <c r="M95" s="24">
        <f>BRPL_EOD!M95-BRPL_ISGS_exbus!M95</f>
        <v>7.7283413097006814E-4</v>
      </c>
      <c r="N95" s="24">
        <f>BRPL_EOD!N95-BRPL_ISGS_exbus!N95</f>
        <v>-4.2552781480083013E-3</v>
      </c>
      <c r="O95" s="24">
        <f>BRPL_EOD!O95-BRPL_ISGS_exbus!O95</f>
        <v>4.9721641541111694E-4</v>
      </c>
      <c r="P95" s="24">
        <f>BRPL_EOD!P95-BRPL_ISGS_exbus!P95</f>
        <v>1.6166873192702269E-4</v>
      </c>
      <c r="Q95" s="24">
        <f>BRPL_EOD!Q95-BRPL_ISGS_exbus!Q95</f>
        <v>-6.6798298755186281E-3</v>
      </c>
      <c r="R95" s="24">
        <f>BRPL_EOD!R95-BRPL_ISGS_exbus!R95</f>
        <v>2.4715695017860639E-3</v>
      </c>
      <c r="S95" s="24">
        <f>BRPL_EOD!S95-BRPL_ISGS_exbus!S95</f>
        <v>9.8836029732041197E-5</v>
      </c>
      <c r="T95" s="24">
        <f>BRPL_EOD!T95-BRPL_ISGS_exbus!T95</f>
        <v>0</v>
      </c>
      <c r="U95" s="24">
        <f>BRPL_EOD!U95-BRPL_ISGS_exbus!U95</f>
        <v>-3.6116677384256946E-4</v>
      </c>
      <c r="V95" s="24">
        <f>BRPL_EOD!V95-BRPL_ISGS_exbus!V95</f>
        <v>-1.445912844036723E-3</v>
      </c>
      <c r="W95" s="24">
        <f>BRPL_EOD!W95-BRPL_ISGS_exbus!W95</f>
        <v>5.1332256192822001E-3</v>
      </c>
      <c r="X95" s="24">
        <f>BRPL_EOD!X95-BRPL_ISGS_exbus!X95</f>
        <v>1.6090935898418479E-3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-8.0290951291317469E-4</v>
      </c>
      <c r="L96" s="24">
        <f>BRPL_EOD!L96-BRPL_ISGS_exbus!L96</f>
        <v>5.3537908796918998E-5</v>
      </c>
      <c r="M96" s="24">
        <f>BRPL_EOD!M96-BRPL_ISGS_exbus!M96</f>
        <v>3.3547089947134623E-3</v>
      </c>
      <c r="N96" s="24">
        <f>BRPL_EOD!N96-BRPL_ISGS_exbus!N96</f>
        <v>-4.2552781480083013E-3</v>
      </c>
      <c r="O96" s="24">
        <f>BRPL_EOD!O96-BRPL_ISGS_exbus!O96</f>
        <v>4.9721641541111694E-4</v>
      </c>
      <c r="P96" s="24">
        <f>BRPL_EOD!P96-BRPL_ISGS_exbus!P96</f>
        <v>1.6166873192702269E-4</v>
      </c>
      <c r="Q96" s="24">
        <f>BRPL_EOD!Q96-BRPL_ISGS_exbus!Q96</f>
        <v>-6.6798298755186281E-3</v>
      </c>
      <c r="R96" s="24">
        <f>BRPL_EOD!R96-BRPL_ISGS_exbus!R96</f>
        <v>2.4715695017860639E-3</v>
      </c>
      <c r="S96" s="24">
        <f>BRPL_EOD!S96-BRPL_ISGS_exbus!S96</f>
        <v>9.8836029732041197E-5</v>
      </c>
      <c r="T96" s="24">
        <f>BRPL_EOD!T96-BRPL_ISGS_exbus!T96</f>
        <v>0</v>
      </c>
      <c r="U96" s="24">
        <f>BRPL_EOD!U96-BRPL_ISGS_exbus!U96</f>
        <v>-3.6116677384256946E-4</v>
      </c>
      <c r="V96" s="24">
        <f>BRPL_EOD!V96-BRPL_ISGS_exbus!V96</f>
        <v>-1.445912844036723E-3</v>
      </c>
      <c r="W96" s="24">
        <f>BRPL_EOD!W96-BRPL_ISGS_exbus!W96</f>
        <v>5.1332256192822001E-3</v>
      </c>
      <c r="X96" s="24">
        <f>BRPL_EOD!X96-BRPL_ISGS_exbus!X96</f>
        <v>1.6090935898418479E-3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8.7182108047727525E-3</v>
      </c>
      <c r="L97" s="24">
        <f>BRPL_EOD!L97-BRPL_ISGS_exbus!L97</f>
        <v>-4.0714516281958879E-5</v>
      </c>
      <c r="M97" s="24">
        <f>BRPL_EOD!M97-BRPL_ISGS_exbus!M97</f>
        <v>2.7724867724927549E-3</v>
      </c>
      <c r="N97" s="24">
        <f>BRPL_EOD!N97-BRPL_ISGS_exbus!N97</f>
        <v>-4.2552781480083013E-3</v>
      </c>
      <c r="O97" s="24">
        <f>BRPL_EOD!O97-BRPL_ISGS_exbus!O97</f>
        <v>4.9721641541111694E-4</v>
      </c>
      <c r="P97" s="24">
        <f>BRPL_EOD!P97-BRPL_ISGS_exbus!P97</f>
        <v>1.6166873192702269E-4</v>
      </c>
      <c r="Q97" s="24">
        <f>BRPL_EOD!Q97-BRPL_ISGS_exbus!Q97</f>
        <v>-6.6798298755186281E-3</v>
      </c>
      <c r="R97" s="24">
        <f>BRPL_EOD!R97-BRPL_ISGS_exbus!R97</f>
        <v>2.4715695017860639E-3</v>
      </c>
      <c r="S97" s="24">
        <f>BRPL_EOD!S97-BRPL_ISGS_exbus!S97</f>
        <v>9.8836029732041197E-5</v>
      </c>
      <c r="T97" s="24">
        <f>BRPL_EOD!T97-BRPL_ISGS_exbus!T97</f>
        <v>0</v>
      </c>
      <c r="U97" s="24">
        <f>BRPL_EOD!U97-BRPL_ISGS_exbus!U97</f>
        <v>-3.6116677384256946E-4</v>
      </c>
      <c r="V97" s="24">
        <f>BRPL_EOD!V97-BRPL_ISGS_exbus!V97</f>
        <v>-1.445912844036723E-3</v>
      </c>
      <c r="W97" s="24">
        <f>BRPL_EOD!W97-BRPL_ISGS_exbus!W97</f>
        <v>5.1332256192822001E-3</v>
      </c>
      <c r="X97" s="24">
        <f>BRPL_EOD!X97-BRPL_ISGS_exbus!X97</f>
        <v>1.6090935898418479E-3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-1.1709084820950011E-3</v>
      </c>
      <c r="L98" s="24">
        <f>BRPL_EOD!L98-BRPL_ISGS_exbus!L98</f>
        <v>5.6912646078544071E-5</v>
      </c>
      <c r="M98" s="24">
        <f>BRPL_EOD!M98-BRPL_ISGS_exbus!M98</f>
        <v>2.7724867724927549E-3</v>
      </c>
      <c r="N98" s="24">
        <f>BRPL_EOD!N98-BRPL_ISGS_exbus!N98</f>
        <v>-4.2552781480083013E-3</v>
      </c>
      <c r="O98" s="24">
        <f>BRPL_EOD!O98-BRPL_ISGS_exbus!O98</f>
        <v>4.9721641541111694E-4</v>
      </c>
      <c r="P98" s="24">
        <f>BRPL_EOD!P98-BRPL_ISGS_exbus!P98</f>
        <v>1.6166873192702269E-4</v>
      </c>
      <c r="Q98" s="24">
        <f>BRPL_EOD!Q98-BRPL_ISGS_exbus!Q98</f>
        <v>-6.6798298755186281E-3</v>
      </c>
      <c r="R98" s="24">
        <f>BRPL_EOD!R98-BRPL_ISGS_exbus!R98</f>
        <v>2.4715695017860639E-3</v>
      </c>
      <c r="S98" s="24">
        <f>BRPL_EOD!S98-BRPL_ISGS_exbus!S98</f>
        <v>9.8836029732041197E-5</v>
      </c>
      <c r="T98" s="24">
        <f>BRPL_EOD!T98-BRPL_ISGS_exbus!T98</f>
        <v>0</v>
      </c>
      <c r="U98" s="24">
        <f>BRPL_EOD!U98-BRPL_ISGS_exbus!U98</f>
        <v>-3.6116677384256946E-4</v>
      </c>
      <c r="V98" s="24">
        <f>BRPL_EOD!V98-BRPL_ISGS_exbus!V98</f>
        <v>-1.445912844036723E-3</v>
      </c>
      <c r="W98" s="24">
        <f>BRPL_EOD!W98-BRPL_ISGS_exbus!W98</f>
        <v>5.1332256192822001E-3</v>
      </c>
      <c r="X98" s="24">
        <f>BRPL_EOD!X98-BRPL_ISGS_exbus!X98</f>
        <v>1.6090935898418479E-3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1.4549009039299676E-5</v>
      </c>
      <c r="L99" s="24">
        <f>BRPL_EOD!L99-BRPL_ISGS_exbus!L99</f>
        <v>2.2312647092181948E-6</v>
      </c>
      <c r="M99" s="24">
        <f>BRPL_EOD!M99-BRPL_ISGS_exbus!M99</f>
        <v>3.6119823324742839E-5</v>
      </c>
      <c r="N99" s="24">
        <f>BRPL_EOD!N99-BRPL_ISGS_exbus!N99</f>
        <v>-1.0212667555054011E-4</v>
      </c>
      <c r="O99" s="24">
        <f>BRPL_EOD!O99-BRPL_ISGS_exbus!O99</f>
        <v>1.1933193969415612E-5</v>
      </c>
      <c r="P99" s="24">
        <f>BRPL_EOD!P99-BRPL_ISGS_exbus!P99</f>
        <v>1.3553240071351169E-5</v>
      </c>
      <c r="Q99" s="24">
        <f>BRPL_EOD!Q99-BRPL_ISGS_exbus!Q99</f>
        <v>-7.47687502474087E-5</v>
      </c>
      <c r="R99" s="24">
        <f>BRPL_EOD!R99-BRPL_ISGS_exbus!R99</f>
        <v>9.330374918087303E-5</v>
      </c>
      <c r="S99" s="24">
        <f>BRPL_EOD!S99-BRPL_ISGS_exbus!S99</f>
        <v>2.0038993165466534E-5</v>
      </c>
      <c r="T99" s="24">
        <f>BRPL_EOD!T99-BRPL_ISGS_exbus!T99</f>
        <v>0</v>
      </c>
      <c r="U99" s="24">
        <f>BRPL_EOD!U99-BRPL_ISGS_exbus!U99</f>
        <v>-1.3753433119045866E-5</v>
      </c>
      <c r="V99" s="24">
        <f>BRPL_EOD!V99-BRPL_ISGS_exbus!V99</f>
        <v>-3.0905534166264514E-5</v>
      </c>
      <c r="W99" s="24">
        <f>BRPL_EOD!W99-BRPL_ISGS_exbus!W99</f>
        <v>1.192321515687822E-4</v>
      </c>
      <c r="X99" s="24">
        <f>BRPL_EOD!X99-BRPL_ISGS_exbus!X99</f>
        <v>3.9118584877151363E-5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5"/>
    </row>
    <row r="2" spans="1:17">
      <c r="A2" s="195" t="s">
        <v>44</v>
      </c>
      <c r="B2" s="195" t="s">
        <v>325</v>
      </c>
      <c r="C2" s="195" t="s">
        <v>528</v>
      </c>
      <c r="D2" s="196" t="s">
        <v>529</v>
      </c>
      <c r="E2" s="195" t="s">
        <v>325</v>
      </c>
      <c r="F2" s="195" t="s">
        <v>528</v>
      </c>
      <c r="G2" s="196" t="s">
        <v>529</v>
      </c>
      <c r="H2" s="195" t="s">
        <v>325</v>
      </c>
      <c r="I2" s="195" t="s">
        <v>528</v>
      </c>
      <c r="J2" s="196" t="s">
        <v>529</v>
      </c>
      <c r="K2" s="195" t="s">
        <v>325</v>
      </c>
      <c r="L2" s="195" t="s">
        <v>528</v>
      </c>
      <c r="M2" s="196" t="s">
        <v>529</v>
      </c>
      <c r="N2" s="195" t="s">
        <v>325</v>
      </c>
      <c r="O2" s="195" t="s">
        <v>528</v>
      </c>
      <c r="P2" s="196" t="s">
        <v>529</v>
      </c>
      <c r="Q2" s="196" t="s">
        <v>530</v>
      </c>
    </row>
    <row r="3" spans="1:17">
      <c r="A3" s="33" t="s">
        <v>45</v>
      </c>
      <c r="B3" s="197">
        <f>PPCL_NG!I3+PPCL_Spot!I3+GT_NG!I3+GT_Spot!I3+Bawana_NG!I3+Bawana_RLNG!I3+Bawana_Spot!I3</f>
        <v>82.89</v>
      </c>
      <c r="C3" s="197">
        <f>PPCL_NG!P3+PPCL_Spot!P3+GT_NG!P3+GT_Spot!P3+Bawana_NG!P3+Bawana_RLNG!P3+Bawana_Spot!P3</f>
        <v>82.89</v>
      </c>
      <c r="D3" s="198">
        <f t="shared" ref="D3:D66" si="0">B3-C3</f>
        <v>0</v>
      </c>
      <c r="E3" s="197">
        <f>PPCL_NG!J3+PPCL_Spot!J3+GT_NG!J3+GT_Spot!J3+Bawana_NG!J3+Bawana_RLNG!J3+Bawana_Spot!J3</f>
        <v>47.93</v>
      </c>
      <c r="F3" s="197">
        <f>PPCL_NG!Q3+PPCL_Spot!Q3+GT_NG!Q3+GT_Spot!Q3+Bawana_NG!Q3+Bawana_RLNG!Q3+Bawana_Spot!Q3</f>
        <v>47.93</v>
      </c>
      <c r="G3" s="198">
        <f t="shared" ref="G3:G66" si="1">E3-F3</f>
        <v>0</v>
      </c>
      <c r="H3" s="197">
        <f>PPCL_NG!K3+PPCL_Spot!K3+GT_NG!K3+GT_Spot!K3+Bawana_NG!K3+Bawana_RLNG!K3+Bawana_Spot!K3</f>
        <v>5</v>
      </c>
      <c r="I3" s="197">
        <f>PPCL_NG!R3+PPCL_Spot!R3+GT_NG!R3+GT_Spot!R3+Bawana_NG!R3+Bawana_RLNG!R3+Bawana_Spot!R3</f>
        <v>5</v>
      </c>
      <c r="J3" s="198">
        <f t="shared" ref="J3:J66" si="2">H3-I3</f>
        <v>0</v>
      </c>
      <c r="K3" s="197">
        <f>PPCL_NG!L3+PPCL_Spot!L3+GT_NG!L3+GT_Spot!L3+Bawana_NG!L3+Bawana_RLNG!L3+Bawana_Spot!L3</f>
        <v>23</v>
      </c>
      <c r="L3" s="197">
        <f>PPCL_NG!S3+PPCL_Spot!S3+GT_NG!S3+GT_Spot!S3+Bawana_NG!S3+Bawana_RLNG!S3+Bawana_Spot!S3</f>
        <v>23</v>
      </c>
      <c r="M3" s="198">
        <f t="shared" ref="M3:M66" si="3">K3-L3</f>
        <v>0</v>
      </c>
      <c r="N3" s="197">
        <f>PPCL_NG!M3+PPCL_Spot!M3+GT_NG!M3+GT_Spot!M3+Bawana_NG!M3+Bawana_RLNG!M3+Bawana_Spot!M3</f>
        <v>57.92</v>
      </c>
      <c r="O3" s="197">
        <f>PPCL_NG!T3+PPCL_Spot!T3+GT_NG!T3+GT_Spot!T3+Bawana_NG!T3+Bawana_RLNG!T3+Bawana_Spot!T3</f>
        <v>57.92</v>
      </c>
      <c r="P3" s="198">
        <f t="shared" ref="P3:P66" si="4">N3-O3</f>
        <v>0</v>
      </c>
      <c r="Q3" s="198">
        <f>D3+G3+J3+M3+P3</f>
        <v>0</v>
      </c>
    </row>
    <row r="4" spans="1:17">
      <c r="A4" s="33" t="s">
        <v>46</v>
      </c>
      <c r="B4" s="197">
        <f>PPCL_NG!I4+PPCL_Spot!I4+GT_NG!I4+GT_Spot!I4+Bawana_NG!I4+Bawana_RLNG!I4+Bawana_Spot!I4</f>
        <v>82.89</v>
      </c>
      <c r="C4" s="197">
        <f>PPCL_NG!P4+PPCL_Spot!P4+GT_NG!P4+GT_Spot!P4+Bawana_NG!P4+Bawana_RLNG!P4+Bawana_Spot!P4</f>
        <v>82.89</v>
      </c>
      <c r="D4" s="198">
        <f t="shared" si="0"/>
        <v>0</v>
      </c>
      <c r="E4" s="197">
        <f>PPCL_NG!J4+PPCL_Spot!J4+GT_NG!J4+GT_Spot!J4+Bawana_NG!J4+Bawana_RLNG!J4+Bawana_Spot!J4</f>
        <v>47.93</v>
      </c>
      <c r="F4" s="197">
        <f>PPCL_NG!Q4+PPCL_Spot!Q4+GT_NG!Q4+GT_Spot!Q4+Bawana_NG!Q4+Bawana_RLNG!Q4+Bawana_Spot!Q4</f>
        <v>47.93</v>
      </c>
      <c r="G4" s="198">
        <f t="shared" si="1"/>
        <v>0</v>
      </c>
      <c r="H4" s="197">
        <f>PPCL_NG!K4+PPCL_Spot!K4+GT_NG!K4+GT_Spot!K4+Bawana_NG!K4+Bawana_RLNG!K4+Bawana_Spot!K4</f>
        <v>5</v>
      </c>
      <c r="I4" s="197">
        <f>PPCL_NG!R4+PPCL_Spot!R4+GT_NG!R4+GT_Spot!R4+Bawana_NG!R4+Bawana_RLNG!R4+Bawana_Spot!R4</f>
        <v>5</v>
      </c>
      <c r="J4" s="198">
        <f t="shared" si="2"/>
        <v>0</v>
      </c>
      <c r="K4" s="197">
        <f>PPCL_NG!L4+PPCL_Spot!L4+GT_NG!L4+GT_Spot!L4+Bawana_NG!L4+Bawana_RLNG!L4+Bawana_Spot!L4</f>
        <v>23</v>
      </c>
      <c r="L4" s="197">
        <f>PPCL_NG!S4+PPCL_Spot!S4+GT_NG!S4+GT_Spot!S4+Bawana_NG!S4+Bawana_RLNG!S4+Bawana_Spot!S4</f>
        <v>23</v>
      </c>
      <c r="M4" s="198">
        <f t="shared" si="3"/>
        <v>0</v>
      </c>
      <c r="N4" s="197">
        <f>PPCL_NG!M4+PPCL_Spot!M4+GT_NG!M4+GT_Spot!M4+Bawana_NG!M4+Bawana_RLNG!M4+Bawana_Spot!M4</f>
        <v>57.92</v>
      </c>
      <c r="O4" s="197">
        <f>PPCL_NG!T4+PPCL_Spot!T4+GT_NG!T4+GT_Spot!T4+Bawana_NG!T4+Bawana_RLNG!T4+Bawana_Spot!T4</f>
        <v>57.92</v>
      </c>
      <c r="P4" s="198">
        <f t="shared" si="4"/>
        <v>0</v>
      </c>
      <c r="Q4" s="198">
        <f t="shared" ref="Q4:Q67" si="5">D4+G4+J4+M4+P4</f>
        <v>0</v>
      </c>
    </row>
    <row r="5" spans="1:17">
      <c r="A5" s="33" t="s">
        <v>47</v>
      </c>
      <c r="B5" s="197">
        <f>PPCL_NG!I5+PPCL_Spot!I5+GT_NG!I5+GT_Spot!I5+Bawana_NG!I5+Bawana_RLNG!I5+Bawana_Spot!I5</f>
        <v>82.89</v>
      </c>
      <c r="C5" s="197">
        <f>PPCL_NG!P5+PPCL_Spot!P5+GT_NG!P5+GT_Spot!P5+Bawana_NG!P5+Bawana_RLNG!P5+Bawana_Spot!P5</f>
        <v>82.89</v>
      </c>
      <c r="D5" s="198">
        <f t="shared" si="0"/>
        <v>0</v>
      </c>
      <c r="E5" s="197">
        <f>PPCL_NG!J5+PPCL_Spot!J5+GT_NG!J5+GT_Spot!J5+Bawana_NG!J5+Bawana_RLNG!J5+Bawana_Spot!J5</f>
        <v>47.93</v>
      </c>
      <c r="F5" s="197">
        <f>PPCL_NG!Q5+PPCL_Spot!Q5+GT_NG!Q5+GT_Spot!Q5+Bawana_NG!Q5+Bawana_RLNG!Q5+Bawana_Spot!Q5</f>
        <v>47.93</v>
      </c>
      <c r="G5" s="198">
        <f t="shared" si="1"/>
        <v>0</v>
      </c>
      <c r="H5" s="197">
        <f>PPCL_NG!K5+PPCL_Spot!K5+GT_NG!K5+GT_Spot!K5+Bawana_NG!K5+Bawana_RLNG!K5+Bawana_Spot!K5</f>
        <v>5</v>
      </c>
      <c r="I5" s="197">
        <f>PPCL_NG!R5+PPCL_Spot!R5+GT_NG!R5+GT_Spot!R5+Bawana_NG!R5+Bawana_RLNG!R5+Bawana_Spot!R5</f>
        <v>5</v>
      </c>
      <c r="J5" s="198">
        <f t="shared" si="2"/>
        <v>0</v>
      </c>
      <c r="K5" s="197">
        <f>PPCL_NG!L5+PPCL_Spot!L5+GT_NG!L5+GT_Spot!L5+Bawana_NG!L5+Bawana_RLNG!L5+Bawana_Spot!L5</f>
        <v>23</v>
      </c>
      <c r="L5" s="197">
        <f>PPCL_NG!S5+PPCL_Spot!S5+GT_NG!S5+GT_Spot!S5+Bawana_NG!S5+Bawana_RLNG!S5+Bawana_Spot!S5</f>
        <v>23</v>
      </c>
      <c r="M5" s="198">
        <f t="shared" si="3"/>
        <v>0</v>
      </c>
      <c r="N5" s="197">
        <f>PPCL_NG!M5+PPCL_Spot!M5+GT_NG!M5+GT_Spot!M5+Bawana_NG!M5+Bawana_RLNG!M5+Bawana_Spot!M5</f>
        <v>57.92</v>
      </c>
      <c r="O5" s="197">
        <f>PPCL_NG!T5+PPCL_Spot!T5+GT_NG!T5+GT_Spot!T5+Bawana_NG!T5+Bawana_RLNG!T5+Bawana_Spot!T5</f>
        <v>57.92</v>
      </c>
      <c r="P5" s="198">
        <f t="shared" si="4"/>
        <v>0</v>
      </c>
      <c r="Q5" s="198">
        <f t="shared" si="5"/>
        <v>0</v>
      </c>
    </row>
    <row r="6" spans="1:17">
      <c r="A6" s="33" t="s">
        <v>48</v>
      </c>
      <c r="B6" s="197">
        <f>PPCL_NG!I6+PPCL_Spot!I6+GT_NG!I6+GT_Spot!I6+Bawana_NG!I6+Bawana_RLNG!I6+Bawana_Spot!I6</f>
        <v>82.89</v>
      </c>
      <c r="C6" s="197">
        <f>PPCL_NG!P6+PPCL_Spot!P6+GT_NG!P6+GT_Spot!P6+Bawana_NG!P6+Bawana_RLNG!P6+Bawana_Spot!P6</f>
        <v>82.89</v>
      </c>
      <c r="D6" s="198">
        <f t="shared" si="0"/>
        <v>0</v>
      </c>
      <c r="E6" s="197">
        <f>PPCL_NG!J6+PPCL_Spot!J6+GT_NG!J6+GT_Spot!J6+Bawana_NG!J6+Bawana_RLNG!J6+Bawana_Spot!J6</f>
        <v>47.93</v>
      </c>
      <c r="F6" s="197">
        <f>PPCL_NG!Q6+PPCL_Spot!Q6+GT_NG!Q6+GT_Spot!Q6+Bawana_NG!Q6+Bawana_RLNG!Q6+Bawana_Spot!Q6</f>
        <v>47.93</v>
      </c>
      <c r="G6" s="198">
        <f t="shared" si="1"/>
        <v>0</v>
      </c>
      <c r="H6" s="197">
        <f>PPCL_NG!K6+PPCL_Spot!K6+GT_NG!K6+GT_Spot!K6+Bawana_NG!K6+Bawana_RLNG!K6+Bawana_Spot!K6</f>
        <v>5</v>
      </c>
      <c r="I6" s="197">
        <f>PPCL_NG!R6+PPCL_Spot!R6+GT_NG!R6+GT_Spot!R6+Bawana_NG!R6+Bawana_RLNG!R6+Bawana_Spot!R6</f>
        <v>5</v>
      </c>
      <c r="J6" s="198">
        <f t="shared" si="2"/>
        <v>0</v>
      </c>
      <c r="K6" s="197">
        <f>PPCL_NG!L6+PPCL_Spot!L6+GT_NG!L6+GT_Spot!L6+Bawana_NG!L6+Bawana_RLNG!L6+Bawana_Spot!L6</f>
        <v>23</v>
      </c>
      <c r="L6" s="197">
        <f>PPCL_NG!S6+PPCL_Spot!S6+GT_NG!S6+GT_Spot!S6+Bawana_NG!S6+Bawana_RLNG!S6+Bawana_Spot!S6</f>
        <v>23</v>
      </c>
      <c r="M6" s="198">
        <f t="shared" si="3"/>
        <v>0</v>
      </c>
      <c r="N6" s="197">
        <f>PPCL_NG!M6+PPCL_Spot!M6+GT_NG!M6+GT_Spot!M6+Bawana_NG!M6+Bawana_RLNG!M6+Bawana_Spot!M6</f>
        <v>57.92</v>
      </c>
      <c r="O6" s="197">
        <f>PPCL_NG!T6+PPCL_Spot!T6+GT_NG!T6+GT_Spot!T6+Bawana_NG!T6+Bawana_RLNG!T6+Bawana_Spot!T6</f>
        <v>57.92</v>
      </c>
      <c r="P6" s="198">
        <f t="shared" si="4"/>
        <v>0</v>
      </c>
      <c r="Q6" s="198">
        <f t="shared" si="5"/>
        <v>0</v>
      </c>
    </row>
    <row r="7" spans="1:17">
      <c r="A7" s="33" t="s">
        <v>49</v>
      </c>
      <c r="B7" s="197">
        <f>PPCL_NG!I7+PPCL_Spot!I7+GT_NG!I7+GT_Spot!I7+Bawana_NG!I7+Bawana_RLNG!I7+Bawana_Spot!I7</f>
        <v>82.89</v>
      </c>
      <c r="C7" s="197">
        <f>PPCL_NG!P7+PPCL_Spot!P7+GT_NG!P7+GT_Spot!P7+Bawana_NG!P7+Bawana_RLNG!P7+Bawana_Spot!P7</f>
        <v>82.89</v>
      </c>
      <c r="D7" s="198">
        <f t="shared" si="0"/>
        <v>0</v>
      </c>
      <c r="E7" s="197">
        <f>PPCL_NG!J7+PPCL_Spot!J7+GT_NG!J7+GT_Spot!J7+Bawana_NG!J7+Bawana_RLNG!J7+Bawana_Spot!J7</f>
        <v>47.93</v>
      </c>
      <c r="F7" s="197">
        <f>PPCL_NG!Q7+PPCL_Spot!Q7+GT_NG!Q7+GT_Spot!Q7+Bawana_NG!Q7+Bawana_RLNG!Q7+Bawana_Spot!Q7</f>
        <v>47.93</v>
      </c>
      <c r="G7" s="198">
        <f t="shared" si="1"/>
        <v>0</v>
      </c>
      <c r="H7" s="197">
        <f>PPCL_NG!K7+PPCL_Spot!K7+GT_NG!K7+GT_Spot!K7+Bawana_NG!K7+Bawana_RLNG!K7+Bawana_Spot!K7</f>
        <v>5</v>
      </c>
      <c r="I7" s="197">
        <f>PPCL_NG!R7+PPCL_Spot!R7+GT_NG!R7+GT_Spot!R7+Bawana_NG!R7+Bawana_RLNG!R7+Bawana_Spot!R7</f>
        <v>5</v>
      </c>
      <c r="J7" s="198">
        <f t="shared" si="2"/>
        <v>0</v>
      </c>
      <c r="K7" s="197">
        <f>PPCL_NG!L7+PPCL_Spot!L7+GT_NG!L7+GT_Spot!L7+Bawana_NG!L7+Bawana_RLNG!L7+Bawana_Spot!L7</f>
        <v>23</v>
      </c>
      <c r="L7" s="197">
        <f>PPCL_NG!S7+PPCL_Spot!S7+GT_NG!S7+GT_Spot!S7+Bawana_NG!S7+Bawana_RLNG!S7+Bawana_Spot!S7</f>
        <v>23</v>
      </c>
      <c r="M7" s="198">
        <f t="shared" si="3"/>
        <v>0</v>
      </c>
      <c r="N7" s="197">
        <f>PPCL_NG!M7+PPCL_Spot!M7+GT_NG!M7+GT_Spot!M7+Bawana_NG!M7+Bawana_RLNG!M7+Bawana_Spot!M7</f>
        <v>57.92</v>
      </c>
      <c r="O7" s="197">
        <f>PPCL_NG!T7+PPCL_Spot!T7+GT_NG!T7+GT_Spot!T7+Bawana_NG!T7+Bawana_RLNG!T7+Bawana_Spot!T7</f>
        <v>57.92</v>
      </c>
      <c r="P7" s="198">
        <f t="shared" si="4"/>
        <v>0</v>
      </c>
      <c r="Q7" s="198">
        <f t="shared" si="5"/>
        <v>0</v>
      </c>
    </row>
    <row r="8" spans="1:17">
      <c r="A8" s="33" t="s">
        <v>50</v>
      </c>
      <c r="B8" s="197">
        <f>PPCL_NG!I8+PPCL_Spot!I8+GT_NG!I8+GT_Spot!I8+Bawana_NG!I8+Bawana_RLNG!I8+Bawana_Spot!I8</f>
        <v>82.89</v>
      </c>
      <c r="C8" s="197">
        <f>PPCL_NG!P8+PPCL_Spot!P8+GT_NG!P8+GT_Spot!P8+Bawana_NG!P8+Bawana_RLNG!P8+Bawana_Spot!P8</f>
        <v>82.89</v>
      </c>
      <c r="D8" s="198">
        <f t="shared" si="0"/>
        <v>0</v>
      </c>
      <c r="E8" s="197">
        <f>PPCL_NG!J8+PPCL_Spot!J8+GT_NG!J8+GT_Spot!J8+Bawana_NG!J8+Bawana_RLNG!J8+Bawana_Spot!J8</f>
        <v>47.93</v>
      </c>
      <c r="F8" s="197">
        <f>PPCL_NG!Q8+PPCL_Spot!Q8+GT_NG!Q8+GT_Spot!Q8+Bawana_NG!Q8+Bawana_RLNG!Q8+Bawana_Spot!Q8</f>
        <v>47.93</v>
      </c>
      <c r="G8" s="198">
        <f t="shared" si="1"/>
        <v>0</v>
      </c>
      <c r="H8" s="197">
        <f>PPCL_NG!K8+PPCL_Spot!K8+GT_NG!K8+GT_Spot!K8+Bawana_NG!K8+Bawana_RLNG!K8+Bawana_Spot!K8</f>
        <v>5</v>
      </c>
      <c r="I8" s="197">
        <f>PPCL_NG!R8+PPCL_Spot!R8+GT_NG!R8+GT_Spot!R8+Bawana_NG!R8+Bawana_RLNG!R8+Bawana_Spot!R8</f>
        <v>5</v>
      </c>
      <c r="J8" s="198">
        <f t="shared" si="2"/>
        <v>0</v>
      </c>
      <c r="K8" s="197">
        <f>PPCL_NG!L8+PPCL_Spot!L8+GT_NG!L8+GT_Spot!L8+Bawana_NG!L8+Bawana_RLNG!L8+Bawana_Spot!L8</f>
        <v>23</v>
      </c>
      <c r="L8" s="197">
        <f>PPCL_NG!S8+PPCL_Spot!S8+GT_NG!S8+GT_Spot!S8+Bawana_NG!S8+Bawana_RLNG!S8+Bawana_Spot!S8</f>
        <v>23</v>
      </c>
      <c r="M8" s="198">
        <f t="shared" si="3"/>
        <v>0</v>
      </c>
      <c r="N8" s="197">
        <f>PPCL_NG!M8+PPCL_Spot!M8+GT_NG!M8+GT_Spot!M8+Bawana_NG!M8+Bawana_RLNG!M8+Bawana_Spot!M8</f>
        <v>57.92</v>
      </c>
      <c r="O8" s="197">
        <f>PPCL_NG!T8+PPCL_Spot!T8+GT_NG!T8+GT_Spot!T8+Bawana_NG!T8+Bawana_RLNG!T8+Bawana_Spot!T8</f>
        <v>57.92</v>
      </c>
      <c r="P8" s="198">
        <f t="shared" si="4"/>
        <v>0</v>
      </c>
      <c r="Q8" s="198">
        <f t="shared" si="5"/>
        <v>0</v>
      </c>
    </row>
    <row r="9" spans="1:17">
      <c r="A9" s="33" t="s">
        <v>51</v>
      </c>
      <c r="B9" s="197">
        <f>PPCL_NG!I9+PPCL_Spot!I9+GT_NG!I9+GT_Spot!I9+Bawana_NG!I9+Bawana_RLNG!I9+Bawana_Spot!I9</f>
        <v>82.89</v>
      </c>
      <c r="C9" s="197">
        <f>PPCL_NG!P9+PPCL_Spot!P9+GT_NG!P9+GT_Spot!P9+Bawana_NG!P9+Bawana_RLNG!P9+Bawana_Spot!P9</f>
        <v>82.89</v>
      </c>
      <c r="D9" s="198">
        <f t="shared" si="0"/>
        <v>0</v>
      </c>
      <c r="E9" s="197">
        <f>PPCL_NG!J9+PPCL_Spot!J9+GT_NG!J9+GT_Spot!J9+Bawana_NG!J9+Bawana_RLNG!J9+Bawana_Spot!J9</f>
        <v>47.93</v>
      </c>
      <c r="F9" s="197">
        <f>PPCL_NG!Q9+PPCL_Spot!Q9+GT_NG!Q9+GT_Spot!Q9+Bawana_NG!Q9+Bawana_RLNG!Q9+Bawana_Spot!Q9</f>
        <v>47.93</v>
      </c>
      <c r="G9" s="198">
        <f t="shared" si="1"/>
        <v>0</v>
      </c>
      <c r="H9" s="197">
        <f>PPCL_NG!K9+PPCL_Spot!K9+GT_NG!K9+GT_Spot!K9+Bawana_NG!K9+Bawana_RLNG!K9+Bawana_Spot!K9</f>
        <v>5</v>
      </c>
      <c r="I9" s="197">
        <f>PPCL_NG!R9+PPCL_Spot!R9+GT_NG!R9+GT_Spot!R9+Bawana_NG!R9+Bawana_RLNG!R9+Bawana_Spot!R9</f>
        <v>5</v>
      </c>
      <c r="J9" s="198">
        <f t="shared" si="2"/>
        <v>0</v>
      </c>
      <c r="K9" s="197">
        <f>PPCL_NG!L9+PPCL_Spot!L9+GT_NG!L9+GT_Spot!L9+Bawana_NG!L9+Bawana_RLNG!L9+Bawana_Spot!L9</f>
        <v>23</v>
      </c>
      <c r="L9" s="197">
        <f>PPCL_NG!S9+PPCL_Spot!S9+GT_NG!S9+GT_Spot!S9+Bawana_NG!S9+Bawana_RLNG!S9+Bawana_Spot!S9</f>
        <v>23</v>
      </c>
      <c r="M9" s="198">
        <f t="shared" si="3"/>
        <v>0</v>
      </c>
      <c r="N9" s="197">
        <f>PPCL_NG!M9+PPCL_Spot!M9+GT_NG!M9+GT_Spot!M9+Bawana_NG!M9+Bawana_RLNG!M9+Bawana_Spot!M9</f>
        <v>57.92</v>
      </c>
      <c r="O9" s="197">
        <f>PPCL_NG!T9+PPCL_Spot!T9+GT_NG!T9+GT_Spot!T9+Bawana_NG!T9+Bawana_RLNG!T9+Bawana_Spot!T9</f>
        <v>57.92</v>
      </c>
      <c r="P9" s="198">
        <f t="shared" si="4"/>
        <v>0</v>
      </c>
      <c r="Q9" s="198">
        <f t="shared" si="5"/>
        <v>0</v>
      </c>
    </row>
    <row r="10" spans="1:17">
      <c r="A10" s="33" t="s">
        <v>52</v>
      </c>
      <c r="B10" s="197">
        <f>PPCL_NG!I10+PPCL_Spot!I10+GT_NG!I10+GT_Spot!I10+Bawana_NG!I10+Bawana_RLNG!I10+Bawana_Spot!I10</f>
        <v>82.89</v>
      </c>
      <c r="C10" s="197">
        <f>PPCL_NG!P10+PPCL_Spot!P10+GT_NG!P10+GT_Spot!P10+Bawana_NG!P10+Bawana_RLNG!P10+Bawana_Spot!P10</f>
        <v>82.89</v>
      </c>
      <c r="D10" s="198">
        <f t="shared" si="0"/>
        <v>0</v>
      </c>
      <c r="E10" s="197">
        <f>PPCL_NG!J10+PPCL_Spot!J10+GT_NG!J10+GT_Spot!J10+Bawana_NG!J10+Bawana_RLNG!J10+Bawana_Spot!J10</f>
        <v>47.93</v>
      </c>
      <c r="F10" s="197">
        <f>PPCL_NG!Q10+PPCL_Spot!Q10+GT_NG!Q10+GT_Spot!Q10+Bawana_NG!Q10+Bawana_RLNG!Q10+Bawana_Spot!Q10</f>
        <v>47.93</v>
      </c>
      <c r="G10" s="198">
        <f t="shared" si="1"/>
        <v>0</v>
      </c>
      <c r="H10" s="197">
        <f>PPCL_NG!K10+PPCL_Spot!K10+GT_NG!K10+GT_Spot!K10+Bawana_NG!K10+Bawana_RLNG!K10+Bawana_Spot!K10</f>
        <v>5</v>
      </c>
      <c r="I10" s="197">
        <f>PPCL_NG!R10+PPCL_Spot!R10+GT_NG!R10+GT_Spot!R10+Bawana_NG!R10+Bawana_RLNG!R10+Bawana_Spot!R10</f>
        <v>5</v>
      </c>
      <c r="J10" s="198">
        <f t="shared" si="2"/>
        <v>0</v>
      </c>
      <c r="K10" s="197">
        <f>PPCL_NG!L10+PPCL_Spot!L10+GT_NG!L10+GT_Spot!L10+Bawana_NG!L10+Bawana_RLNG!L10+Bawana_Spot!L10</f>
        <v>23</v>
      </c>
      <c r="L10" s="197">
        <f>PPCL_NG!S10+PPCL_Spot!S10+GT_NG!S10+GT_Spot!S10+Bawana_NG!S10+Bawana_RLNG!S10+Bawana_Spot!S10</f>
        <v>23</v>
      </c>
      <c r="M10" s="198">
        <f t="shared" si="3"/>
        <v>0</v>
      </c>
      <c r="N10" s="197">
        <f>PPCL_NG!M10+PPCL_Spot!M10+GT_NG!M10+GT_Spot!M10+Bawana_NG!M10+Bawana_RLNG!M10+Bawana_Spot!M10</f>
        <v>57.92</v>
      </c>
      <c r="O10" s="197">
        <f>PPCL_NG!T10+PPCL_Spot!T10+GT_NG!T10+GT_Spot!T10+Bawana_NG!T10+Bawana_RLNG!T10+Bawana_Spot!T10</f>
        <v>57.92</v>
      </c>
      <c r="P10" s="198">
        <f t="shared" si="4"/>
        <v>0</v>
      </c>
      <c r="Q10" s="198">
        <f t="shared" si="5"/>
        <v>0</v>
      </c>
    </row>
    <row r="11" spans="1:17">
      <c r="A11" s="33" t="s">
        <v>53</v>
      </c>
      <c r="B11" s="197">
        <f>PPCL_NG!I11+PPCL_Spot!I11+GT_NG!I11+GT_Spot!I11+Bawana_NG!I11+Bawana_RLNG!I11+Bawana_Spot!I11</f>
        <v>82.89</v>
      </c>
      <c r="C11" s="197">
        <f>PPCL_NG!P11+PPCL_Spot!P11+GT_NG!P11+GT_Spot!P11+Bawana_NG!P11+Bawana_RLNG!P11+Bawana_Spot!P11</f>
        <v>82.89</v>
      </c>
      <c r="D11" s="198">
        <f t="shared" si="0"/>
        <v>0</v>
      </c>
      <c r="E11" s="197">
        <f>PPCL_NG!J11+PPCL_Spot!J11+GT_NG!J11+GT_Spot!J11+Bawana_NG!J11+Bawana_RLNG!J11+Bawana_Spot!J11</f>
        <v>47.93</v>
      </c>
      <c r="F11" s="197">
        <f>PPCL_NG!Q11+PPCL_Spot!Q11+GT_NG!Q11+GT_Spot!Q11+Bawana_NG!Q11+Bawana_RLNG!Q11+Bawana_Spot!Q11</f>
        <v>47.93</v>
      </c>
      <c r="G11" s="198">
        <f t="shared" si="1"/>
        <v>0</v>
      </c>
      <c r="H11" s="197">
        <f>PPCL_NG!K11+PPCL_Spot!K11+GT_NG!K11+GT_Spot!K11+Bawana_NG!K11+Bawana_RLNG!K11+Bawana_Spot!K11</f>
        <v>5</v>
      </c>
      <c r="I11" s="197">
        <f>PPCL_NG!R11+PPCL_Spot!R11+GT_NG!R11+GT_Spot!R11+Bawana_NG!R11+Bawana_RLNG!R11+Bawana_Spot!R11</f>
        <v>5</v>
      </c>
      <c r="J11" s="198">
        <f t="shared" si="2"/>
        <v>0</v>
      </c>
      <c r="K11" s="197">
        <f>PPCL_NG!L11+PPCL_Spot!L11+GT_NG!L11+GT_Spot!L11+Bawana_NG!L11+Bawana_RLNG!L11+Bawana_Spot!L11</f>
        <v>23</v>
      </c>
      <c r="L11" s="197">
        <f>PPCL_NG!S11+PPCL_Spot!S11+GT_NG!S11+GT_Spot!S11+Bawana_NG!S11+Bawana_RLNG!S11+Bawana_Spot!S11</f>
        <v>23</v>
      </c>
      <c r="M11" s="198">
        <f t="shared" si="3"/>
        <v>0</v>
      </c>
      <c r="N11" s="197">
        <f>PPCL_NG!M11+PPCL_Spot!M11+GT_NG!M11+GT_Spot!M11+Bawana_NG!M11+Bawana_RLNG!M11+Bawana_Spot!M11</f>
        <v>57.92</v>
      </c>
      <c r="O11" s="197">
        <f>PPCL_NG!T11+PPCL_Spot!T11+GT_NG!T11+GT_Spot!T11+Bawana_NG!T11+Bawana_RLNG!T11+Bawana_Spot!T11</f>
        <v>57.92</v>
      </c>
      <c r="P11" s="198">
        <f t="shared" si="4"/>
        <v>0</v>
      </c>
      <c r="Q11" s="198">
        <f t="shared" si="5"/>
        <v>0</v>
      </c>
    </row>
    <row r="12" spans="1:17">
      <c r="A12" s="33" t="s">
        <v>54</v>
      </c>
      <c r="B12" s="197">
        <f>PPCL_NG!I12+PPCL_Spot!I12+GT_NG!I12+GT_Spot!I12+Bawana_NG!I12+Bawana_RLNG!I12+Bawana_Spot!I12</f>
        <v>82.89</v>
      </c>
      <c r="C12" s="197">
        <f>PPCL_NG!P12+PPCL_Spot!P12+GT_NG!P12+GT_Spot!P12+Bawana_NG!P12+Bawana_RLNG!P12+Bawana_Spot!P12</f>
        <v>82.89</v>
      </c>
      <c r="D12" s="198">
        <f t="shared" si="0"/>
        <v>0</v>
      </c>
      <c r="E12" s="197">
        <f>PPCL_NG!J12+PPCL_Spot!J12+GT_NG!J12+GT_Spot!J12+Bawana_NG!J12+Bawana_RLNG!J12+Bawana_Spot!J12</f>
        <v>47.93</v>
      </c>
      <c r="F12" s="197">
        <f>PPCL_NG!Q12+PPCL_Spot!Q12+GT_NG!Q12+GT_Spot!Q12+Bawana_NG!Q12+Bawana_RLNG!Q12+Bawana_Spot!Q12</f>
        <v>47.93</v>
      </c>
      <c r="G12" s="198">
        <f t="shared" si="1"/>
        <v>0</v>
      </c>
      <c r="H12" s="197">
        <f>PPCL_NG!K12+PPCL_Spot!K12+GT_NG!K12+GT_Spot!K12+Bawana_NG!K12+Bawana_RLNG!K12+Bawana_Spot!K12</f>
        <v>5</v>
      </c>
      <c r="I12" s="197">
        <f>PPCL_NG!R12+PPCL_Spot!R12+GT_NG!R12+GT_Spot!R12+Bawana_NG!R12+Bawana_RLNG!R12+Bawana_Spot!R12</f>
        <v>5</v>
      </c>
      <c r="J12" s="198">
        <f t="shared" si="2"/>
        <v>0</v>
      </c>
      <c r="K12" s="197">
        <f>PPCL_NG!L12+PPCL_Spot!L12+GT_NG!L12+GT_Spot!L12+Bawana_NG!L12+Bawana_RLNG!L12+Bawana_Spot!L12</f>
        <v>23</v>
      </c>
      <c r="L12" s="197">
        <f>PPCL_NG!S12+PPCL_Spot!S12+GT_NG!S12+GT_Spot!S12+Bawana_NG!S12+Bawana_RLNG!S12+Bawana_Spot!S12</f>
        <v>23</v>
      </c>
      <c r="M12" s="198">
        <f t="shared" si="3"/>
        <v>0</v>
      </c>
      <c r="N12" s="197">
        <f>PPCL_NG!M12+PPCL_Spot!M12+GT_NG!M12+GT_Spot!M12+Bawana_NG!M12+Bawana_RLNG!M12+Bawana_Spot!M12</f>
        <v>57.92</v>
      </c>
      <c r="O12" s="197">
        <f>PPCL_NG!T12+PPCL_Spot!T12+GT_NG!T12+GT_Spot!T12+Bawana_NG!T12+Bawana_RLNG!T12+Bawana_Spot!T12</f>
        <v>57.92</v>
      </c>
      <c r="P12" s="198">
        <f t="shared" si="4"/>
        <v>0</v>
      </c>
      <c r="Q12" s="198">
        <f t="shared" si="5"/>
        <v>0</v>
      </c>
    </row>
    <row r="13" spans="1:17">
      <c r="A13" s="33" t="s">
        <v>55</v>
      </c>
      <c r="B13" s="197">
        <f>PPCL_NG!I13+PPCL_Spot!I13+GT_NG!I13+GT_Spot!I13+Bawana_NG!I13+Bawana_RLNG!I13+Bawana_Spot!I13</f>
        <v>82.89</v>
      </c>
      <c r="C13" s="197">
        <f>PPCL_NG!P13+PPCL_Spot!P13+GT_NG!P13+GT_Spot!P13+Bawana_NG!P13+Bawana_RLNG!P13+Bawana_Spot!P13</f>
        <v>82.89</v>
      </c>
      <c r="D13" s="198">
        <f t="shared" si="0"/>
        <v>0</v>
      </c>
      <c r="E13" s="197">
        <f>PPCL_NG!J13+PPCL_Spot!J13+GT_NG!J13+GT_Spot!J13+Bawana_NG!J13+Bawana_RLNG!J13+Bawana_Spot!J13</f>
        <v>47.93</v>
      </c>
      <c r="F13" s="197">
        <f>PPCL_NG!Q13+PPCL_Spot!Q13+GT_NG!Q13+GT_Spot!Q13+Bawana_NG!Q13+Bawana_RLNG!Q13+Bawana_Spot!Q13</f>
        <v>47.93</v>
      </c>
      <c r="G13" s="198">
        <f t="shared" si="1"/>
        <v>0</v>
      </c>
      <c r="H13" s="197">
        <f>PPCL_NG!K13+PPCL_Spot!K13+GT_NG!K13+GT_Spot!K13+Bawana_NG!K13+Bawana_RLNG!K13+Bawana_Spot!K13</f>
        <v>5</v>
      </c>
      <c r="I13" s="197">
        <f>PPCL_NG!R13+PPCL_Spot!R13+GT_NG!R13+GT_Spot!R13+Bawana_NG!R13+Bawana_RLNG!R13+Bawana_Spot!R13</f>
        <v>5</v>
      </c>
      <c r="J13" s="198">
        <f t="shared" si="2"/>
        <v>0</v>
      </c>
      <c r="K13" s="197">
        <f>PPCL_NG!L13+PPCL_Spot!L13+GT_NG!L13+GT_Spot!L13+Bawana_NG!L13+Bawana_RLNG!L13+Bawana_Spot!L13</f>
        <v>23</v>
      </c>
      <c r="L13" s="197">
        <f>PPCL_NG!S13+PPCL_Spot!S13+GT_NG!S13+GT_Spot!S13+Bawana_NG!S13+Bawana_RLNG!S13+Bawana_Spot!S13</f>
        <v>23</v>
      </c>
      <c r="M13" s="198">
        <f t="shared" si="3"/>
        <v>0</v>
      </c>
      <c r="N13" s="197">
        <f>PPCL_NG!M13+PPCL_Spot!M13+GT_NG!M13+GT_Spot!M13+Bawana_NG!M13+Bawana_RLNG!M13+Bawana_Spot!M13</f>
        <v>57.92</v>
      </c>
      <c r="O13" s="197">
        <f>PPCL_NG!T13+PPCL_Spot!T13+GT_NG!T13+GT_Spot!T13+Bawana_NG!T13+Bawana_RLNG!T13+Bawana_Spot!T13</f>
        <v>57.92</v>
      </c>
      <c r="P13" s="198">
        <f t="shared" si="4"/>
        <v>0</v>
      </c>
      <c r="Q13" s="198">
        <f t="shared" si="5"/>
        <v>0</v>
      </c>
    </row>
    <row r="14" spans="1:17">
      <c r="A14" s="33" t="s">
        <v>56</v>
      </c>
      <c r="B14" s="197">
        <f>PPCL_NG!I14+PPCL_Spot!I14+GT_NG!I14+GT_Spot!I14+Bawana_NG!I14+Bawana_RLNG!I14+Bawana_Spot!I14</f>
        <v>82.89</v>
      </c>
      <c r="C14" s="197">
        <f>PPCL_NG!P14+PPCL_Spot!P14+GT_NG!P14+GT_Spot!P14+Bawana_NG!P14+Bawana_RLNG!P14+Bawana_Spot!P14</f>
        <v>82.89</v>
      </c>
      <c r="D14" s="198">
        <f t="shared" si="0"/>
        <v>0</v>
      </c>
      <c r="E14" s="197">
        <f>PPCL_NG!J14+PPCL_Spot!J14+GT_NG!J14+GT_Spot!J14+Bawana_NG!J14+Bawana_RLNG!J14+Bawana_Spot!J14</f>
        <v>47.93</v>
      </c>
      <c r="F14" s="197">
        <f>PPCL_NG!Q14+PPCL_Spot!Q14+GT_NG!Q14+GT_Spot!Q14+Bawana_NG!Q14+Bawana_RLNG!Q14+Bawana_Spot!Q14</f>
        <v>47.93</v>
      </c>
      <c r="G14" s="198">
        <f t="shared" si="1"/>
        <v>0</v>
      </c>
      <c r="H14" s="197">
        <f>PPCL_NG!K14+PPCL_Spot!K14+GT_NG!K14+GT_Spot!K14+Bawana_NG!K14+Bawana_RLNG!K14+Bawana_Spot!K14</f>
        <v>5</v>
      </c>
      <c r="I14" s="197">
        <f>PPCL_NG!R14+PPCL_Spot!R14+GT_NG!R14+GT_Spot!R14+Bawana_NG!R14+Bawana_RLNG!R14+Bawana_Spot!R14</f>
        <v>5</v>
      </c>
      <c r="J14" s="198">
        <f t="shared" si="2"/>
        <v>0</v>
      </c>
      <c r="K14" s="197">
        <f>PPCL_NG!L14+PPCL_Spot!L14+GT_NG!L14+GT_Spot!L14+Bawana_NG!L14+Bawana_RLNG!L14+Bawana_Spot!L14</f>
        <v>23</v>
      </c>
      <c r="L14" s="197">
        <f>PPCL_NG!S14+PPCL_Spot!S14+GT_NG!S14+GT_Spot!S14+Bawana_NG!S14+Bawana_RLNG!S14+Bawana_Spot!S14</f>
        <v>23</v>
      </c>
      <c r="M14" s="198">
        <f t="shared" si="3"/>
        <v>0</v>
      </c>
      <c r="N14" s="197">
        <f>PPCL_NG!M14+PPCL_Spot!M14+GT_NG!M14+GT_Spot!M14+Bawana_NG!M14+Bawana_RLNG!M14+Bawana_Spot!M14</f>
        <v>57.92</v>
      </c>
      <c r="O14" s="197">
        <f>PPCL_NG!T14+PPCL_Spot!T14+GT_NG!T14+GT_Spot!T14+Bawana_NG!T14+Bawana_RLNG!T14+Bawana_Spot!T14</f>
        <v>57.92</v>
      </c>
      <c r="P14" s="198">
        <f t="shared" si="4"/>
        <v>0</v>
      </c>
      <c r="Q14" s="198">
        <f t="shared" si="5"/>
        <v>0</v>
      </c>
    </row>
    <row r="15" spans="1:17">
      <c r="A15" s="33" t="s">
        <v>57</v>
      </c>
      <c r="B15" s="197">
        <f>PPCL_NG!I15+PPCL_Spot!I15+GT_NG!I15+GT_Spot!I15+Bawana_NG!I15+Bawana_RLNG!I15+Bawana_Spot!I15</f>
        <v>82.89</v>
      </c>
      <c r="C15" s="197">
        <f>PPCL_NG!P15+PPCL_Spot!P15+GT_NG!P15+GT_Spot!P15+Bawana_NG!P15+Bawana_RLNG!P15+Bawana_Spot!P15</f>
        <v>82.89</v>
      </c>
      <c r="D15" s="198">
        <f t="shared" si="0"/>
        <v>0</v>
      </c>
      <c r="E15" s="197">
        <f>PPCL_NG!J15+PPCL_Spot!J15+GT_NG!J15+GT_Spot!J15+Bawana_NG!J15+Bawana_RLNG!J15+Bawana_Spot!J15</f>
        <v>47.93</v>
      </c>
      <c r="F15" s="197">
        <f>PPCL_NG!Q15+PPCL_Spot!Q15+GT_NG!Q15+GT_Spot!Q15+Bawana_NG!Q15+Bawana_RLNG!Q15+Bawana_Spot!Q15</f>
        <v>47.93</v>
      </c>
      <c r="G15" s="198">
        <f t="shared" si="1"/>
        <v>0</v>
      </c>
      <c r="H15" s="197">
        <f>PPCL_NG!K15+PPCL_Spot!K15+GT_NG!K15+GT_Spot!K15+Bawana_NG!K15+Bawana_RLNG!K15+Bawana_Spot!K15</f>
        <v>5</v>
      </c>
      <c r="I15" s="197">
        <f>PPCL_NG!R15+PPCL_Spot!R15+GT_NG!R15+GT_Spot!R15+Bawana_NG!R15+Bawana_RLNG!R15+Bawana_Spot!R15</f>
        <v>5</v>
      </c>
      <c r="J15" s="198">
        <f t="shared" si="2"/>
        <v>0</v>
      </c>
      <c r="K15" s="197">
        <f>PPCL_NG!L15+PPCL_Spot!L15+GT_NG!L15+GT_Spot!L15+Bawana_NG!L15+Bawana_RLNG!L15+Bawana_Spot!L15</f>
        <v>23</v>
      </c>
      <c r="L15" s="197">
        <f>PPCL_NG!S15+PPCL_Spot!S15+GT_NG!S15+GT_Spot!S15+Bawana_NG!S15+Bawana_RLNG!S15+Bawana_Spot!S15</f>
        <v>23</v>
      </c>
      <c r="M15" s="198">
        <f t="shared" si="3"/>
        <v>0</v>
      </c>
      <c r="N15" s="197">
        <f>PPCL_NG!M15+PPCL_Spot!M15+GT_NG!M15+GT_Spot!M15+Bawana_NG!M15+Bawana_RLNG!M15+Bawana_Spot!M15</f>
        <v>57.92</v>
      </c>
      <c r="O15" s="197">
        <f>PPCL_NG!T15+PPCL_Spot!T15+GT_NG!T15+GT_Spot!T15+Bawana_NG!T15+Bawana_RLNG!T15+Bawana_Spot!T15</f>
        <v>57.92</v>
      </c>
      <c r="P15" s="198">
        <f t="shared" si="4"/>
        <v>0</v>
      </c>
      <c r="Q15" s="198">
        <f t="shared" si="5"/>
        <v>0</v>
      </c>
    </row>
    <row r="16" spans="1:17">
      <c r="A16" s="33" t="s">
        <v>58</v>
      </c>
      <c r="B16" s="197">
        <f>PPCL_NG!I16+PPCL_Spot!I16+GT_NG!I16+GT_Spot!I16+Bawana_NG!I16+Bawana_RLNG!I16+Bawana_Spot!I16</f>
        <v>82.89</v>
      </c>
      <c r="C16" s="197">
        <f>PPCL_NG!P16+PPCL_Spot!P16+GT_NG!P16+GT_Spot!P16+Bawana_NG!P16+Bawana_RLNG!P16+Bawana_Spot!P16</f>
        <v>82.89</v>
      </c>
      <c r="D16" s="198">
        <f t="shared" si="0"/>
        <v>0</v>
      </c>
      <c r="E16" s="197">
        <f>PPCL_NG!J16+PPCL_Spot!J16+GT_NG!J16+GT_Spot!J16+Bawana_NG!J16+Bawana_RLNG!J16+Bawana_Spot!J16</f>
        <v>47.93</v>
      </c>
      <c r="F16" s="197">
        <f>PPCL_NG!Q16+PPCL_Spot!Q16+GT_NG!Q16+GT_Spot!Q16+Bawana_NG!Q16+Bawana_RLNG!Q16+Bawana_Spot!Q16</f>
        <v>47.93</v>
      </c>
      <c r="G16" s="198">
        <f t="shared" si="1"/>
        <v>0</v>
      </c>
      <c r="H16" s="197">
        <f>PPCL_NG!K16+PPCL_Spot!K16+GT_NG!K16+GT_Spot!K16+Bawana_NG!K16+Bawana_RLNG!K16+Bawana_Spot!K16</f>
        <v>5</v>
      </c>
      <c r="I16" s="197">
        <f>PPCL_NG!R16+PPCL_Spot!R16+GT_NG!R16+GT_Spot!R16+Bawana_NG!R16+Bawana_RLNG!R16+Bawana_Spot!R16</f>
        <v>5</v>
      </c>
      <c r="J16" s="198">
        <f t="shared" si="2"/>
        <v>0</v>
      </c>
      <c r="K16" s="197">
        <f>PPCL_NG!L16+PPCL_Spot!L16+GT_NG!L16+GT_Spot!L16+Bawana_NG!L16+Bawana_RLNG!L16+Bawana_Spot!L16</f>
        <v>23</v>
      </c>
      <c r="L16" s="197">
        <f>PPCL_NG!S16+PPCL_Spot!S16+GT_NG!S16+GT_Spot!S16+Bawana_NG!S16+Bawana_RLNG!S16+Bawana_Spot!S16</f>
        <v>23</v>
      </c>
      <c r="M16" s="198">
        <f t="shared" si="3"/>
        <v>0</v>
      </c>
      <c r="N16" s="197">
        <f>PPCL_NG!M16+PPCL_Spot!M16+GT_NG!M16+GT_Spot!M16+Bawana_NG!M16+Bawana_RLNG!M16+Bawana_Spot!M16</f>
        <v>57.92</v>
      </c>
      <c r="O16" s="197">
        <f>PPCL_NG!T16+PPCL_Spot!T16+GT_NG!T16+GT_Spot!T16+Bawana_NG!T16+Bawana_RLNG!T16+Bawana_Spot!T16</f>
        <v>57.92</v>
      </c>
      <c r="P16" s="198">
        <f t="shared" si="4"/>
        <v>0</v>
      </c>
      <c r="Q16" s="198">
        <f t="shared" si="5"/>
        <v>0</v>
      </c>
    </row>
    <row r="17" spans="1:17">
      <c r="A17" s="33" t="s">
        <v>59</v>
      </c>
      <c r="B17" s="197">
        <f>PPCL_NG!I17+PPCL_Spot!I17+GT_NG!I17+GT_Spot!I17+Bawana_NG!I17+Bawana_RLNG!I17+Bawana_Spot!I17</f>
        <v>82.89</v>
      </c>
      <c r="C17" s="197">
        <f>PPCL_NG!P17+PPCL_Spot!P17+GT_NG!P17+GT_Spot!P17+Bawana_NG!P17+Bawana_RLNG!P17+Bawana_Spot!P17</f>
        <v>82.89</v>
      </c>
      <c r="D17" s="198">
        <f t="shared" si="0"/>
        <v>0</v>
      </c>
      <c r="E17" s="197">
        <f>PPCL_NG!J17+PPCL_Spot!J17+GT_NG!J17+GT_Spot!J17+Bawana_NG!J17+Bawana_RLNG!J17+Bawana_Spot!J17</f>
        <v>47.93</v>
      </c>
      <c r="F17" s="197">
        <f>PPCL_NG!Q17+PPCL_Spot!Q17+GT_NG!Q17+GT_Spot!Q17+Bawana_NG!Q17+Bawana_RLNG!Q17+Bawana_Spot!Q17</f>
        <v>47.93</v>
      </c>
      <c r="G17" s="198">
        <f t="shared" si="1"/>
        <v>0</v>
      </c>
      <c r="H17" s="197">
        <f>PPCL_NG!K17+PPCL_Spot!K17+GT_NG!K17+GT_Spot!K17+Bawana_NG!K17+Bawana_RLNG!K17+Bawana_Spot!K17</f>
        <v>5</v>
      </c>
      <c r="I17" s="197">
        <f>PPCL_NG!R17+PPCL_Spot!R17+GT_NG!R17+GT_Spot!R17+Bawana_NG!R17+Bawana_RLNG!R17+Bawana_Spot!R17</f>
        <v>5</v>
      </c>
      <c r="J17" s="198">
        <f t="shared" si="2"/>
        <v>0</v>
      </c>
      <c r="K17" s="197">
        <f>PPCL_NG!L17+PPCL_Spot!L17+GT_NG!L17+GT_Spot!L17+Bawana_NG!L17+Bawana_RLNG!L17+Bawana_Spot!L17</f>
        <v>23</v>
      </c>
      <c r="L17" s="197">
        <f>PPCL_NG!S17+PPCL_Spot!S17+GT_NG!S17+GT_Spot!S17+Bawana_NG!S17+Bawana_RLNG!S17+Bawana_Spot!S17</f>
        <v>23</v>
      </c>
      <c r="M17" s="198">
        <f t="shared" si="3"/>
        <v>0</v>
      </c>
      <c r="N17" s="197">
        <f>PPCL_NG!M17+PPCL_Spot!M17+GT_NG!M17+GT_Spot!M17+Bawana_NG!M17+Bawana_RLNG!M17+Bawana_Spot!M17</f>
        <v>57.92</v>
      </c>
      <c r="O17" s="197">
        <f>PPCL_NG!T17+PPCL_Spot!T17+GT_NG!T17+GT_Spot!T17+Bawana_NG!T17+Bawana_RLNG!T17+Bawana_Spot!T17</f>
        <v>57.92</v>
      </c>
      <c r="P17" s="198">
        <f t="shared" si="4"/>
        <v>0</v>
      </c>
      <c r="Q17" s="198">
        <f t="shared" si="5"/>
        <v>0</v>
      </c>
    </row>
    <row r="18" spans="1:17">
      <c r="A18" s="33" t="s">
        <v>60</v>
      </c>
      <c r="B18" s="197">
        <f>PPCL_NG!I18+PPCL_Spot!I18+GT_NG!I18+GT_Spot!I18+Bawana_NG!I18+Bawana_RLNG!I18+Bawana_Spot!I18</f>
        <v>82.89</v>
      </c>
      <c r="C18" s="197">
        <f>PPCL_NG!P18+PPCL_Spot!P18+GT_NG!P18+GT_Spot!P18+Bawana_NG!P18+Bawana_RLNG!P18+Bawana_Spot!P18</f>
        <v>82.89</v>
      </c>
      <c r="D18" s="198">
        <f t="shared" si="0"/>
        <v>0</v>
      </c>
      <c r="E18" s="197">
        <f>PPCL_NG!J18+PPCL_Spot!J18+GT_NG!J18+GT_Spot!J18+Bawana_NG!J18+Bawana_RLNG!J18+Bawana_Spot!J18</f>
        <v>47.93</v>
      </c>
      <c r="F18" s="197">
        <f>PPCL_NG!Q18+PPCL_Spot!Q18+GT_NG!Q18+GT_Spot!Q18+Bawana_NG!Q18+Bawana_RLNG!Q18+Bawana_Spot!Q18</f>
        <v>47.93</v>
      </c>
      <c r="G18" s="198">
        <f t="shared" si="1"/>
        <v>0</v>
      </c>
      <c r="H18" s="197">
        <f>PPCL_NG!K18+PPCL_Spot!K18+GT_NG!K18+GT_Spot!K18+Bawana_NG!K18+Bawana_RLNG!K18+Bawana_Spot!K18</f>
        <v>5</v>
      </c>
      <c r="I18" s="197">
        <f>PPCL_NG!R18+PPCL_Spot!R18+GT_NG!R18+GT_Spot!R18+Bawana_NG!R18+Bawana_RLNG!R18+Bawana_Spot!R18</f>
        <v>5</v>
      </c>
      <c r="J18" s="198">
        <f t="shared" si="2"/>
        <v>0</v>
      </c>
      <c r="K18" s="197">
        <f>PPCL_NG!L18+PPCL_Spot!L18+GT_NG!L18+GT_Spot!L18+Bawana_NG!L18+Bawana_RLNG!L18+Bawana_Spot!L18</f>
        <v>23</v>
      </c>
      <c r="L18" s="197">
        <f>PPCL_NG!S18+PPCL_Spot!S18+GT_NG!S18+GT_Spot!S18+Bawana_NG!S18+Bawana_RLNG!S18+Bawana_Spot!S18</f>
        <v>23</v>
      </c>
      <c r="M18" s="198">
        <f t="shared" si="3"/>
        <v>0</v>
      </c>
      <c r="N18" s="197">
        <f>PPCL_NG!M18+PPCL_Spot!M18+GT_NG!M18+GT_Spot!M18+Bawana_NG!M18+Bawana_RLNG!M18+Bawana_Spot!M18</f>
        <v>57.92</v>
      </c>
      <c r="O18" s="197">
        <f>PPCL_NG!T18+PPCL_Spot!T18+GT_NG!T18+GT_Spot!T18+Bawana_NG!T18+Bawana_RLNG!T18+Bawana_Spot!T18</f>
        <v>57.92</v>
      </c>
      <c r="P18" s="198">
        <f t="shared" si="4"/>
        <v>0</v>
      </c>
      <c r="Q18" s="198">
        <f t="shared" si="5"/>
        <v>0</v>
      </c>
    </row>
    <row r="19" spans="1:17">
      <c r="A19" s="33" t="s">
        <v>61</v>
      </c>
      <c r="B19" s="197">
        <f>PPCL_NG!I19+PPCL_Spot!I19+GT_NG!I19+GT_Spot!I19+Bawana_NG!I19+Bawana_RLNG!I19+Bawana_Spot!I19</f>
        <v>82.89</v>
      </c>
      <c r="C19" s="197">
        <f>PPCL_NG!P19+PPCL_Spot!P19+GT_NG!P19+GT_Spot!P19+Bawana_NG!P19+Bawana_RLNG!P19+Bawana_Spot!P19</f>
        <v>82.89</v>
      </c>
      <c r="D19" s="198">
        <f t="shared" si="0"/>
        <v>0</v>
      </c>
      <c r="E19" s="197">
        <f>PPCL_NG!J19+PPCL_Spot!J19+GT_NG!J19+GT_Spot!J19+Bawana_NG!J19+Bawana_RLNG!J19+Bawana_Spot!J19</f>
        <v>47.93</v>
      </c>
      <c r="F19" s="197">
        <f>PPCL_NG!Q19+PPCL_Spot!Q19+GT_NG!Q19+GT_Spot!Q19+Bawana_NG!Q19+Bawana_RLNG!Q19+Bawana_Spot!Q19</f>
        <v>47.93</v>
      </c>
      <c r="G19" s="198">
        <f t="shared" si="1"/>
        <v>0</v>
      </c>
      <c r="H19" s="197">
        <f>PPCL_NG!K19+PPCL_Spot!K19+GT_NG!K19+GT_Spot!K19+Bawana_NG!K19+Bawana_RLNG!K19+Bawana_Spot!K19</f>
        <v>5</v>
      </c>
      <c r="I19" s="197">
        <f>PPCL_NG!R19+PPCL_Spot!R19+GT_NG!R19+GT_Spot!R19+Bawana_NG!R19+Bawana_RLNG!R19+Bawana_Spot!R19</f>
        <v>5</v>
      </c>
      <c r="J19" s="198">
        <f t="shared" si="2"/>
        <v>0</v>
      </c>
      <c r="K19" s="197">
        <f>PPCL_NG!L19+PPCL_Spot!L19+GT_NG!L19+GT_Spot!L19+Bawana_NG!L19+Bawana_RLNG!L19+Bawana_Spot!L19</f>
        <v>23</v>
      </c>
      <c r="L19" s="197">
        <f>PPCL_NG!S19+PPCL_Spot!S19+GT_NG!S19+GT_Spot!S19+Bawana_NG!S19+Bawana_RLNG!S19+Bawana_Spot!S19</f>
        <v>23</v>
      </c>
      <c r="M19" s="198">
        <f t="shared" si="3"/>
        <v>0</v>
      </c>
      <c r="N19" s="197">
        <f>PPCL_NG!M19+PPCL_Spot!M19+GT_NG!M19+GT_Spot!M19+Bawana_NG!M19+Bawana_RLNG!M19+Bawana_Spot!M19</f>
        <v>57.92</v>
      </c>
      <c r="O19" s="197">
        <f>PPCL_NG!T19+PPCL_Spot!T19+GT_NG!T19+GT_Spot!T19+Bawana_NG!T19+Bawana_RLNG!T19+Bawana_Spot!T19</f>
        <v>57.92</v>
      </c>
      <c r="P19" s="198">
        <f t="shared" si="4"/>
        <v>0</v>
      </c>
      <c r="Q19" s="198">
        <f t="shared" si="5"/>
        <v>0</v>
      </c>
    </row>
    <row r="20" spans="1:17">
      <c r="A20" s="33" t="s">
        <v>62</v>
      </c>
      <c r="B20" s="197">
        <f>PPCL_NG!I20+PPCL_Spot!I20+GT_NG!I20+GT_Spot!I20+Bawana_NG!I20+Bawana_RLNG!I20+Bawana_Spot!I20</f>
        <v>82.89</v>
      </c>
      <c r="C20" s="197">
        <f>PPCL_NG!P20+PPCL_Spot!P20+GT_NG!P20+GT_Spot!P20+Bawana_NG!P20+Bawana_RLNG!P20+Bawana_Spot!P20</f>
        <v>82.89</v>
      </c>
      <c r="D20" s="198">
        <f t="shared" si="0"/>
        <v>0</v>
      </c>
      <c r="E20" s="197">
        <f>PPCL_NG!J20+PPCL_Spot!J20+GT_NG!J20+GT_Spot!J20+Bawana_NG!J20+Bawana_RLNG!J20+Bawana_Spot!J20</f>
        <v>47.93</v>
      </c>
      <c r="F20" s="197">
        <f>PPCL_NG!Q20+PPCL_Spot!Q20+GT_NG!Q20+GT_Spot!Q20+Bawana_NG!Q20+Bawana_RLNG!Q20+Bawana_Spot!Q20</f>
        <v>47.93</v>
      </c>
      <c r="G20" s="198">
        <f t="shared" si="1"/>
        <v>0</v>
      </c>
      <c r="H20" s="197">
        <f>PPCL_NG!K20+PPCL_Spot!K20+GT_NG!K20+GT_Spot!K20+Bawana_NG!K20+Bawana_RLNG!K20+Bawana_Spot!K20</f>
        <v>5</v>
      </c>
      <c r="I20" s="197">
        <f>PPCL_NG!R20+PPCL_Spot!R20+GT_NG!R20+GT_Spot!R20+Bawana_NG!R20+Bawana_RLNG!R20+Bawana_Spot!R20</f>
        <v>5</v>
      </c>
      <c r="J20" s="198">
        <f t="shared" si="2"/>
        <v>0</v>
      </c>
      <c r="K20" s="197">
        <f>PPCL_NG!L20+PPCL_Spot!L20+GT_NG!L20+GT_Spot!L20+Bawana_NG!L20+Bawana_RLNG!L20+Bawana_Spot!L20</f>
        <v>23</v>
      </c>
      <c r="L20" s="197">
        <f>PPCL_NG!S20+PPCL_Spot!S20+GT_NG!S20+GT_Spot!S20+Bawana_NG!S20+Bawana_RLNG!S20+Bawana_Spot!S20</f>
        <v>23</v>
      </c>
      <c r="M20" s="198">
        <f t="shared" si="3"/>
        <v>0</v>
      </c>
      <c r="N20" s="197">
        <f>PPCL_NG!M20+PPCL_Spot!M20+GT_NG!M20+GT_Spot!M20+Bawana_NG!M20+Bawana_RLNG!M20+Bawana_Spot!M20</f>
        <v>57.92</v>
      </c>
      <c r="O20" s="197">
        <f>PPCL_NG!T20+PPCL_Spot!T20+GT_NG!T20+GT_Spot!T20+Bawana_NG!T20+Bawana_RLNG!T20+Bawana_Spot!T20</f>
        <v>57.92</v>
      </c>
      <c r="P20" s="198">
        <f t="shared" si="4"/>
        <v>0</v>
      </c>
      <c r="Q20" s="198">
        <f t="shared" si="5"/>
        <v>0</v>
      </c>
    </row>
    <row r="21" spans="1:17">
      <c r="A21" s="33" t="s">
        <v>63</v>
      </c>
      <c r="B21" s="197">
        <f>PPCL_NG!I21+PPCL_Spot!I21+GT_NG!I21+GT_Spot!I21+Bawana_NG!I21+Bawana_RLNG!I21+Bawana_Spot!I21</f>
        <v>82.89</v>
      </c>
      <c r="C21" s="197">
        <f>PPCL_NG!P21+PPCL_Spot!P21+GT_NG!P21+GT_Spot!P21+Bawana_NG!P21+Bawana_RLNG!P21+Bawana_Spot!P21</f>
        <v>82.89</v>
      </c>
      <c r="D21" s="198">
        <f t="shared" si="0"/>
        <v>0</v>
      </c>
      <c r="E21" s="197">
        <f>PPCL_NG!J21+PPCL_Spot!J21+GT_NG!J21+GT_Spot!J21+Bawana_NG!J21+Bawana_RLNG!J21+Bawana_Spot!J21</f>
        <v>47.93</v>
      </c>
      <c r="F21" s="197">
        <f>PPCL_NG!Q21+PPCL_Spot!Q21+GT_NG!Q21+GT_Spot!Q21+Bawana_NG!Q21+Bawana_RLNG!Q21+Bawana_Spot!Q21</f>
        <v>47.93</v>
      </c>
      <c r="G21" s="198">
        <f t="shared" si="1"/>
        <v>0</v>
      </c>
      <c r="H21" s="197">
        <f>PPCL_NG!K21+PPCL_Spot!K21+GT_NG!K21+GT_Spot!K21+Bawana_NG!K21+Bawana_RLNG!K21+Bawana_Spot!K21</f>
        <v>5</v>
      </c>
      <c r="I21" s="197">
        <f>PPCL_NG!R21+PPCL_Spot!R21+GT_NG!R21+GT_Spot!R21+Bawana_NG!R21+Bawana_RLNG!R21+Bawana_Spot!R21</f>
        <v>5</v>
      </c>
      <c r="J21" s="198">
        <f t="shared" si="2"/>
        <v>0</v>
      </c>
      <c r="K21" s="197">
        <f>PPCL_NG!L21+PPCL_Spot!L21+GT_NG!L21+GT_Spot!L21+Bawana_NG!L21+Bawana_RLNG!L21+Bawana_Spot!L21</f>
        <v>23</v>
      </c>
      <c r="L21" s="197">
        <f>PPCL_NG!S21+PPCL_Spot!S21+GT_NG!S21+GT_Spot!S21+Bawana_NG!S21+Bawana_RLNG!S21+Bawana_Spot!S21</f>
        <v>23</v>
      </c>
      <c r="M21" s="198">
        <f t="shared" si="3"/>
        <v>0</v>
      </c>
      <c r="N21" s="197">
        <f>PPCL_NG!M21+PPCL_Spot!M21+GT_NG!M21+GT_Spot!M21+Bawana_NG!M21+Bawana_RLNG!M21+Bawana_Spot!M21</f>
        <v>57.92</v>
      </c>
      <c r="O21" s="197">
        <f>PPCL_NG!T21+PPCL_Spot!T21+GT_NG!T21+GT_Spot!T21+Bawana_NG!T21+Bawana_RLNG!T21+Bawana_Spot!T21</f>
        <v>57.92</v>
      </c>
      <c r="P21" s="198">
        <f t="shared" si="4"/>
        <v>0</v>
      </c>
      <c r="Q21" s="198">
        <f t="shared" si="5"/>
        <v>0</v>
      </c>
    </row>
    <row r="22" spans="1:17">
      <c r="A22" s="33" t="s">
        <v>64</v>
      </c>
      <c r="B22" s="197">
        <f>PPCL_NG!I22+PPCL_Spot!I22+GT_NG!I22+GT_Spot!I22+Bawana_NG!I22+Bawana_RLNG!I22+Bawana_Spot!I22</f>
        <v>82.89</v>
      </c>
      <c r="C22" s="197">
        <f>PPCL_NG!P22+PPCL_Spot!P22+GT_NG!P22+GT_Spot!P22+Bawana_NG!P22+Bawana_RLNG!P22+Bawana_Spot!P22</f>
        <v>82.89</v>
      </c>
      <c r="D22" s="198">
        <f t="shared" si="0"/>
        <v>0</v>
      </c>
      <c r="E22" s="197">
        <f>PPCL_NG!J22+PPCL_Spot!J22+GT_NG!J22+GT_Spot!J22+Bawana_NG!J22+Bawana_RLNG!J22+Bawana_Spot!J22</f>
        <v>47.93</v>
      </c>
      <c r="F22" s="197">
        <f>PPCL_NG!Q22+PPCL_Spot!Q22+GT_NG!Q22+GT_Spot!Q22+Bawana_NG!Q22+Bawana_RLNG!Q22+Bawana_Spot!Q22</f>
        <v>47.93</v>
      </c>
      <c r="G22" s="198">
        <f t="shared" si="1"/>
        <v>0</v>
      </c>
      <c r="H22" s="197">
        <f>PPCL_NG!K22+PPCL_Spot!K22+GT_NG!K22+GT_Spot!K22+Bawana_NG!K22+Bawana_RLNG!K22+Bawana_Spot!K22</f>
        <v>5</v>
      </c>
      <c r="I22" s="197">
        <f>PPCL_NG!R22+PPCL_Spot!R22+GT_NG!R22+GT_Spot!R22+Bawana_NG!R22+Bawana_RLNG!R22+Bawana_Spot!R22</f>
        <v>5</v>
      </c>
      <c r="J22" s="198">
        <f t="shared" si="2"/>
        <v>0</v>
      </c>
      <c r="K22" s="197">
        <f>PPCL_NG!L22+PPCL_Spot!L22+GT_NG!L22+GT_Spot!L22+Bawana_NG!L22+Bawana_RLNG!L22+Bawana_Spot!L22</f>
        <v>23</v>
      </c>
      <c r="L22" s="197">
        <f>PPCL_NG!S22+PPCL_Spot!S22+GT_NG!S22+GT_Spot!S22+Bawana_NG!S22+Bawana_RLNG!S22+Bawana_Spot!S22</f>
        <v>23</v>
      </c>
      <c r="M22" s="198">
        <f t="shared" si="3"/>
        <v>0</v>
      </c>
      <c r="N22" s="197">
        <f>PPCL_NG!M22+PPCL_Spot!M22+GT_NG!M22+GT_Spot!M22+Bawana_NG!M22+Bawana_RLNG!M22+Bawana_Spot!M22</f>
        <v>57.92</v>
      </c>
      <c r="O22" s="197">
        <f>PPCL_NG!T22+PPCL_Spot!T22+GT_NG!T22+GT_Spot!T22+Bawana_NG!T22+Bawana_RLNG!T22+Bawana_Spot!T22</f>
        <v>57.92</v>
      </c>
      <c r="P22" s="198">
        <f t="shared" si="4"/>
        <v>0</v>
      </c>
      <c r="Q22" s="198">
        <f t="shared" si="5"/>
        <v>0</v>
      </c>
    </row>
    <row r="23" spans="1:17">
      <c r="A23" s="33" t="s">
        <v>65</v>
      </c>
      <c r="B23" s="197">
        <f>PPCL_NG!I23+PPCL_Spot!I23+GT_NG!I23+GT_Spot!I23+Bawana_NG!I23+Bawana_RLNG!I23+Bawana_Spot!I23</f>
        <v>82.89</v>
      </c>
      <c r="C23" s="197">
        <f>PPCL_NG!P23+PPCL_Spot!P23+GT_NG!P23+GT_Spot!P23+Bawana_NG!P23+Bawana_RLNG!P23+Bawana_Spot!P23</f>
        <v>82.89</v>
      </c>
      <c r="D23" s="198">
        <f t="shared" si="0"/>
        <v>0</v>
      </c>
      <c r="E23" s="197">
        <f>PPCL_NG!J23+PPCL_Spot!J23+GT_NG!J23+GT_Spot!J23+Bawana_NG!J23+Bawana_RLNG!J23+Bawana_Spot!J23</f>
        <v>47.93</v>
      </c>
      <c r="F23" s="197">
        <f>PPCL_NG!Q23+PPCL_Spot!Q23+GT_NG!Q23+GT_Spot!Q23+Bawana_NG!Q23+Bawana_RLNG!Q23+Bawana_Spot!Q23</f>
        <v>47.93</v>
      </c>
      <c r="G23" s="198">
        <f t="shared" si="1"/>
        <v>0</v>
      </c>
      <c r="H23" s="197">
        <f>PPCL_NG!K23+PPCL_Spot!K23+GT_NG!K23+GT_Spot!K23+Bawana_NG!K23+Bawana_RLNG!K23+Bawana_Spot!K23</f>
        <v>5</v>
      </c>
      <c r="I23" s="197">
        <f>PPCL_NG!R23+PPCL_Spot!R23+GT_NG!R23+GT_Spot!R23+Bawana_NG!R23+Bawana_RLNG!R23+Bawana_Spot!R23</f>
        <v>5</v>
      </c>
      <c r="J23" s="198">
        <f t="shared" si="2"/>
        <v>0</v>
      </c>
      <c r="K23" s="197">
        <f>PPCL_NG!L23+PPCL_Spot!L23+GT_NG!L23+GT_Spot!L23+Bawana_NG!L23+Bawana_RLNG!L23+Bawana_Spot!L23</f>
        <v>23</v>
      </c>
      <c r="L23" s="197">
        <f>PPCL_NG!S23+PPCL_Spot!S23+GT_NG!S23+GT_Spot!S23+Bawana_NG!S23+Bawana_RLNG!S23+Bawana_Spot!S23</f>
        <v>23</v>
      </c>
      <c r="M23" s="198">
        <f t="shared" si="3"/>
        <v>0</v>
      </c>
      <c r="N23" s="197">
        <f>PPCL_NG!M23+PPCL_Spot!M23+GT_NG!M23+GT_Spot!M23+Bawana_NG!M23+Bawana_RLNG!M23+Bawana_Spot!M23</f>
        <v>57.92</v>
      </c>
      <c r="O23" s="197">
        <f>PPCL_NG!T23+PPCL_Spot!T23+GT_NG!T23+GT_Spot!T23+Bawana_NG!T23+Bawana_RLNG!T23+Bawana_Spot!T23</f>
        <v>57.92</v>
      </c>
      <c r="P23" s="198">
        <f t="shared" si="4"/>
        <v>0</v>
      </c>
      <c r="Q23" s="198">
        <f t="shared" si="5"/>
        <v>0</v>
      </c>
    </row>
    <row r="24" spans="1:17">
      <c r="A24" s="33" t="s">
        <v>66</v>
      </c>
      <c r="B24" s="197">
        <f>PPCL_NG!I24+PPCL_Spot!I24+GT_NG!I24+GT_Spot!I24+Bawana_NG!I24+Bawana_RLNG!I24+Bawana_Spot!I24</f>
        <v>82.89</v>
      </c>
      <c r="C24" s="197">
        <f>PPCL_NG!P24+PPCL_Spot!P24+GT_NG!P24+GT_Spot!P24+Bawana_NG!P24+Bawana_RLNG!P24+Bawana_Spot!P24</f>
        <v>82.89</v>
      </c>
      <c r="D24" s="198">
        <f t="shared" si="0"/>
        <v>0</v>
      </c>
      <c r="E24" s="197">
        <f>PPCL_NG!J24+PPCL_Spot!J24+GT_NG!J24+GT_Spot!J24+Bawana_NG!J24+Bawana_RLNG!J24+Bawana_Spot!J24</f>
        <v>47.93</v>
      </c>
      <c r="F24" s="197">
        <f>PPCL_NG!Q24+PPCL_Spot!Q24+GT_NG!Q24+GT_Spot!Q24+Bawana_NG!Q24+Bawana_RLNG!Q24+Bawana_Spot!Q24</f>
        <v>47.93</v>
      </c>
      <c r="G24" s="198">
        <f t="shared" si="1"/>
        <v>0</v>
      </c>
      <c r="H24" s="197">
        <f>PPCL_NG!K24+PPCL_Spot!K24+GT_NG!K24+GT_Spot!K24+Bawana_NG!K24+Bawana_RLNG!K24+Bawana_Spot!K24</f>
        <v>5</v>
      </c>
      <c r="I24" s="197">
        <f>PPCL_NG!R24+PPCL_Spot!R24+GT_NG!R24+GT_Spot!R24+Bawana_NG!R24+Bawana_RLNG!R24+Bawana_Spot!R24</f>
        <v>5</v>
      </c>
      <c r="J24" s="198">
        <f t="shared" si="2"/>
        <v>0</v>
      </c>
      <c r="K24" s="197">
        <f>PPCL_NG!L24+PPCL_Spot!L24+GT_NG!L24+GT_Spot!L24+Bawana_NG!L24+Bawana_RLNG!L24+Bawana_Spot!L24</f>
        <v>23</v>
      </c>
      <c r="L24" s="197">
        <f>PPCL_NG!S24+PPCL_Spot!S24+GT_NG!S24+GT_Spot!S24+Bawana_NG!S24+Bawana_RLNG!S24+Bawana_Spot!S24</f>
        <v>23</v>
      </c>
      <c r="M24" s="198">
        <f t="shared" si="3"/>
        <v>0</v>
      </c>
      <c r="N24" s="197">
        <f>PPCL_NG!M24+PPCL_Spot!M24+GT_NG!M24+GT_Spot!M24+Bawana_NG!M24+Bawana_RLNG!M24+Bawana_Spot!M24</f>
        <v>57.92</v>
      </c>
      <c r="O24" s="197">
        <f>PPCL_NG!T24+PPCL_Spot!T24+GT_NG!T24+GT_Spot!T24+Bawana_NG!T24+Bawana_RLNG!T24+Bawana_Spot!T24</f>
        <v>57.92</v>
      </c>
      <c r="P24" s="198">
        <f t="shared" si="4"/>
        <v>0</v>
      </c>
      <c r="Q24" s="198">
        <f t="shared" si="5"/>
        <v>0</v>
      </c>
    </row>
    <row r="25" spans="1:17">
      <c r="A25" s="33" t="s">
        <v>67</v>
      </c>
      <c r="B25" s="197">
        <f>PPCL_NG!I25+PPCL_Spot!I25+GT_NG!I25+GT_Spot!I25+Bawana_NG!I25+Bawana_RLNG!I25+Bawana_Spot!I25</f>
        <v>82.89</v>
      </c>
      <c r="C25" s="197">
        <f>PPCL_NG!P25+PPCL_Spot!P25+GT_NG!P25+GT_Spot!P25+Bawana_NG!P25+Bawana_RLNG!P25+Bawana_Spot!P25</f>
        <v>82.89</v>
      </c>
      <c r="D25" s="198">
        <f t="shared" si="0"/>
        <v>0</v>
      </c>
      <c r="E25" s="197">
        <f>PPCL_NG!J25+PPCL_Spot!J25+GT_NG!J25+GT_Spot!J25+Bawana_NG!J25+Bawana_RLNG!J25+Bawana_Spot!J25</f>
        <v>47.93</v>
      </c>
      <c r="F25" s="197">
        <f>PPCL_NG!Q25+PPCL_Spot!Q25+GT_NG!Q25+GT_Spot!Q25+Bawana_NG!Q25+Bawana_RLNG!Q25+Bawana_Spot!Q25</f>
        <v>47.93</v>
      </c>
      <c r="G25" s="198">
        <f t="shared" si="1"/>
        <v>0</v>
      </c>
      <c r="H25" s="197">
        <f>PPCL_NG!K25+PPCL_Spot!K25+GT_NG!K25+GT_Spot!K25+Bawana_NG!K25+Bawana_RLNG!K25+Bawana_Spot!K25</f>
        <v>5</v>
      </c>
      <c r="I25" s="197">
        <f>PPCL_NG!R25+PPCL_Spot!R25+GT_NG!R25+GT_Spot!R25+Bawana_NG!R25+Bawana_RLNG!R25+Bawana_Spot!R25</f>
        <v>5</v>
      </c>
      <c r="J25" s="198">
        <f t="shared" si="2"/>
        <v>0</v>
      </c>
      <c r="K25" s="197">
        <f>PPCL_NG!L25+PPCL_Spot!L25+GT_NG!L25+GT_Spot!L25+Bawana_NG!L25+Bawana_RLNG!L25+Bawana_Spot!L25</f>
        <v>23</v>
      </c>
      <c r="L25" s="197">
        <f>PPCL_NG!S25+PPCL_Spot!S25+GT_NG!S25+GT_Spot!S25+Bawana_NG!S25+Bawana_RLNG!S25+Bawana_Spot!S25</f>
        <v>23</v>
      </c>
      <c r="M25" s="198">
        <f t="shared" si="3"/>
        <v>0</v>
      </c>
      <c r="N25" s="197">
        <f>PPCL_NG!M25+PPCL_Spot!M25+GT_NG!M25+GT_Spot!M25+Bawana_NG!M25+Bawana_RLNG!M25+Bawana_Spot!M25</f>
        <v>57.92</v>
      </c>
      <c r="O25" s="197">
        <f>PPCL_NG!T25+PPCL_Spot!T25+GT_NG!T25+GT_Spot!T25+Bawana_NG!T25+Bawana_RLNG!T25+Bawana_Spot!T25</f>
        <v>57.92</v>
      </c>
      <c r="P25" s="198">
        <f t="shared" si="4"/>
        <v>0</v>
      </c>
      <c r="Q25" s="198">
        <f t="shared" si="5"/>
        <v>0</v>
      </c>
    </row>
    <row r="26" spans="1:17">
      <c r="A26" s="33" t="s">
        <v>68</v>
      </c>
      <c r="B26" s="197">
        <f>PPCL_NG!I26+PPCL_Spot!I26+GT_NG!I26+GT_Spot!I26+Bawana_NG!I26+Bawana_RLNG!I26+Bawana_Spot!I26</f>
        <v>82.89</v>
      </c>
      <c r="C26" s="197">
        <f>PPCL_NG!P26+PPCL_Spot!P26+GT_NG!P26+GT_Spot!P26+Bawana_NG!P26+Bawana_RLNG!P26+Bawana_Spot!P26</f>
        <v>82.89</v>
      </c>
      <c r="D26" s="198">
        <f t="shared" si="0"/>
        <v>0</v>
      </c>
      <c r="E26" s="197">
        <f>PPCL_NG!J26+PPCL_Spot!J26+GT_NG!J26+GT_Spot!J26+Bawana_NG!J26+Bawana_RLNG!J26+Bawana_Spot!J26</f>
        <v>47.93</v>
      </c>
      <c r="F26" s="197">
        <f>PPCL_NG!Q26+PPCL_Spot!Q26+GT_NG!Q26+GT_Spot!Q26+Bawana_NG!Q26+Bawana_RLNG!Q26+Bawana_Spot!Q26</f>
        <v>47.93</v>
      </c>
      <c r="G26" s="198">
        <f t="shared" si="1"/>
        <v>0</v>
      </c>
      <c r="H26" s="197">
        <f>PPCL_NG!K26+PPCL_Spot!K26+GT_NG!K26+GT_Spot!K26+Bawana_NG!K26+Bawana_RLNG!K26+Bawana_Spot!K26</f>
        <v>5</v>
      </c>
      <c r="I26" s="197">
        <f>PPCL_NG!R26+PPCL_Spot!R26+GT_NG!R26+GT_Spot!R26+Bawana_NG!R26+Bawana_RLNG!R26+Bawana_Spot!R26</f>
        <v>5</v>
      </c>
      <c r="J26" s="198">
        <f t="shared" si="2"/>
        <v>0</v>
      </c>
      <c r="K26" s="197">
        <f>PPCL_NG!L26+PPCL_Spot!L26+GT_NG!L26+GT_Spot!L26+Bawana_NG!L26+Bawana_RLNG!L26+Bawana_Spot!L26</f>
        <v>23</v>
      </c>
      <c r="L26" s="197">
        <f>PPCL_NG!S26+PPCL_Spot!S26+GT_NG!S26+GT_Spot!S26+Bawana_NG!S26+Bawana_RLNG!S26+Bawana_Spot!S26</f>
        <v>23</v>
      </c>
      <c r="M26" s="198">
        <f t="shared" si="3"/>
        <v>0</v>
      </c>
      <c r="N26" s="197">
        <f>PPCL_NG!M26+PPCL_Spot!M26+GT_NG!M26+GT_Spot!M26+Bawana_NG!M26+Bawana_RLNG!M26+Bawana_Spot!M26</f>
        <v>57.92</v>
      </c>
      <c r="O26" s="197">
        <f>PPCL_NG!T26+PPCL_Spot!T26+GT_NG!T26+GT_Spot!T26+Bawana_NG!T26+Bawana_RLNG!T26+Bawana_Spot!T26</f>
        <v>57.92</v>
      </c>
      <c r="P26" s="198">
        <f t="shared" si="4"/>
        <v>0</v>
      </c>
      <c r="Q26" s="198">
        <f t="shared" si="5"/>
        <v>0</v>
      </c>
    </row>
    <row r="27" spans="1:17">
      <c r="A27" s="33" t="s">
        <v>69</v>
      </c>
      <c r="B27" s="197">
        <f>PPCL_NG!I27+PPCL_Spot!I27+GT_NG!I27+GT_Spot!I27+Bawana_NG!I27+Bawana_RLNG!I27+Bawana_Spot!I27</f>
        <v>80.819999999999993</v>
      </c>
      <c r="C27" s="197">
        <f>PPCL_NG!P27+PPCL_Spot!P27+GT_NG!P27+GT_Spot!P27+Bawana_NG!P27+Bawana_RLNG!P27+Bawana_Spot!P27</f>
        <v>80.819999999999993</v>
      </c>
      <c r="D27" s="198">
        <f t="shared" si="0"/>
        <v>0</v>
      </c>
      <c r="E27" s="197">
        <f>PPCL_NG!J27+PPCL_Spot!J27+GT_NG!J27+GT_Spot!J27+Bawana_NG!J27+Bawana_RLNG!J27+Bawana_Spot!J27</f>
        <v>46.74</v>
      </c>
      <c r="F27" s="197">
        <f>PPCL_NG!Q27+PPCL_Spot!Q27+GT_NG!Q27+GT_Spot!Q27+Bawana_NG!Q27+Bawana_RLNG!Q27+Bawana_Spot!Q27</f>
        <v>46.74</v>
      </c>
      <c r="G27" s="198">
        <f t="shared" si="1"/>
        <v>0</v>
      </c>
      <c r="H27" s="197">
        <f>PPCL_NG!K27+PPCL_Spot!K27+GT_NG!K27+GT_Spot!K27+Bawana_NG!K27+Bawana_RLNG!K27+Bawana_Spot!K27</f>
        <v>5</v>
      </c>
      <c r="I27" s="197">
        <f>PPCL_NG!R27+PPCL_Spot!R27+GT_NG!R27+GT_Spot!R27+Bawana_NG!R27+Bawana_RLNG!R27+Bawana_Spot!R27</f>
        <v>5</v>
      </c>
      <c r="J27" s="198">
        <f t="shared" si="2"/>
        <v>0</v>
      </c>
      <c r="K27" s="197">
        <f>PPCL_NG!L27+PPCL_Spot!L27+GT_NG!L27+GT_Spot!L27+Bawana_NG!L27+Bawana_RLNG!L27+Bawana_Spot!L27</f>
        <v>23</v>
      </c>
      <c r="L27" s="197">
        <f>PPCL_NG!S27+PPCL_Spot!S27+GT_NG!S27+GT_Spot!S27+Bawana_NG!S27+Bawana_RLNG!S27+Bawana_Spot!S27</f>
        <v>23</v>
      </c>
      <c r="M27" s="198">
        <f t="shared" si="3"/>
        <v>0</v>
      </c>
      <c r="N27" s="197">
        <f>PPCL_NG!M27+PPCL_Spot!M27+GT_NG!M27+GT_Spot!M27+Bawana_NG!M27+Bawana_RLNG!M27+Bawana_Spot!M27</f>
        <v>56.48</v>
      </c>
      <c r="O27" s="197">
        <f>PPCL_NG!T27+PPCL_Spot!T27+GT_NG!T27+GT_Spot!T27+Bawana_NG!T27+Bawana_RLNG!T27+Bawana_Spot!T27</f>
        <v>56.48</v>
      </c>
      <c r="P27" s="198">
        <f t="shared" si="4"/>
        <v>0</v>
      </c>
      <c r="Q27" s="198">
        <f t="shared" si="5"/>
        <v>0</v>
      </c>
    </row>
    <row r="28" spans="1:17">
      <c r="A28" s="33" t="s">
        <v>70</v>
      </c>
      <c r="B28" s="197">
        <f>PPCL_NG!I28+PPCL_Spot!I28+GT_NG!I28+GT_Spot!I28+Bawana_NG!I28+Bawana_RLNG!I28+Bawana_Spot!I28</f>
        <v>80.819999999999993</v>
      </c>
      <c r="C28" s="197">
        <f>PPCL_NG!P28+PPCL_Spot!P28+GT_NG!P28+GT_Spot!P28+Bawana_NG!P28+Bawana_RLNG!P28+Bawana_Spot!P28</f>
        <v>80.819999999999993</v>
      </c>
      <c r="D28" s="198">
        <f t="shared" si="0"/>
        <v>0</v>
      </c>
      <c r="E28" s="197">
        <f>PPCL_NG!J28+PPCL_Spot!J28+GT_NG!J28+GT_Spot!J28+Bawana_NG!J28+Bawana_RLNG!J28+Bawana_Spot!J28</f>
        <v>46.74</v>
      </c>
      <c r="F28" s="197">
        <f>PPCL_NG!Q28+PPCL_Spot!Q28+GT_NG!Q28+GT_Spot!Q28+Bawana_NG!Q28+Bawana_RLNG!Q28+Bawana_Spot!Q28</f>
        <v>46.74</v>
      </c>
      <c r="G28" s="198">
        <f t="shared" si="1"/>
        <v>0</v>
      </c>
      <c r="H28" s="197">
        <f>PPCL_NG!K28+PPCL_Spot!K28+GT_NG!K28+GT_Spot!K28+Bawana_NG!K28+Bawana_RLNG!K28+Bawana_Spot!K28</f>
        <v>5</v>
      </c>
      <c r="I28" s="197">
        <f>PPCL_NG!R28+PPCL_Spot!R28+GT_NG!R28+GT_Spot!R28+Bawana_NG!R28+Bawana_RLNG!R28+Bawana_Spot!R28</f>
        <v>5</v>
      </c>
      <c r="J28" s="198">
        <f t="shared" si="2"/>
        <v>0</v>
      </c>
      <c r="K28" s="197">
        <f>PPCL_NG!L28+PPCL_Spot!L28+GT_NG!L28+GT_Spot!L28+Bawana_NG!L28+Bawana_RLNG!L28+Bawana_Spot!L28</f>
        <v>23</v>
      </c>
      <c r="L28" s="197">
        <f>PPCL_NG!S28+PPCL_Spot!S28+GT_NG!S28+GT_Spot!S28+Bawana_NG!S28+Bawana_RLNG!S28+Bawana_Spot!S28</f>
        <v>23</v>
      </c>
      <c r="M28" s="198">
        <f t="shared" si="3"/>
        <v>0</v>
      </c>
      <c r="N28" s="197">
        <f>PPCL_NG!M28+PPCL_Spot!M28+GT_NG!M28+GT_Spot!M28+Bawana_NG!M28+Bawana_RLNG!M28+Bawana_Spot!M28</f>
        <v>56.48</v>
      </c>
      <c r="O28" s="197">
        <f>PPCL_NG!T28+PPCL_Spot!T28+GT_NG!T28+GT_Spot!T28+Bawana_NG!T28+Bawana_RLNG!T28+Bawana_Spot!T28</f>
        <v>56.48</v>
      </c>
      <c r="P28" s="198">
        <f t="shared" si="4"/>
        <v>0</v>
      </c>
      <c r="Q28" s="198">
        <f t="shared" si="5"/>
        <v>0</v>
      </c>
    </row>
    <row r="29" spans="1:17">
      <c r="A29" s="33" t="s">
        <v>71</v>
      </c>
      <c r="B29" s="197">
        <f>PPCL_NG!I29+PPCL_Spot!I29+GT_NG!I29+GT_Spot!I29+Bawana_NG!I29+Bawana_RLNG!I29+Bawana_Spot!I29</f>
        <v>80.819999999999993</v>
      </c>
      <c r="C29" s="197">
        <f>PPCL_NG!P29+PPCL_Spot!P29+GT_NG!P29+GT_Spot!P29+Bawana_NG!P29+Bawana_RLNG!P29+Bawana_Spot!P29</f>
        <v>80.819999999999993</v>
      </c>
      <c r="D29" s="198">
        <f t="shared" si="0"/>
        <v>0</v>
      </c>
      <c r="E29" s="197">
        <f>PPCL_NG!J29+PPCL_Spot!J29+GT_NG!J29+GT_Spot!J29+Bawana_NG!J29+Bawana_RLNG!J29+Bawana_Spot!J29</f>
        <v>46.74</v>
      </c>
      <c r="F29" s="197">
        <f>PPCL_NG!Q29+PPCL_Spot!Q29+GT_NG!Q29+GT_Spot!Q29+Bawana_NG!Q29+Bawana_RLNG!Q29+Bawana_Spot!Q29</f>
        <v>46.74</v>
      </c>
      <c r="G29" s="198">
        <f t="shared" si="1"/>
        <v>0</v>
      </c>
      <c r="H29" s="197">
        <f>PPCL_NG!K29+PPCL_Spot!K29+GT_NG!K29+GT_Spot!K29+Bawana_NG!K29+Bawana_RLNG!K29+Bawana_Spot!K29</f>
        <v>5</v>
      </c>
      <c r="I29" s="197">
        <f>PPCL_NG!R29+PPCL_Spot!R29+GT_NG!R29+GT_Spot!R29+Bawana_NG!R29+Bawana_RLNG!R29+Bawana_Spot!R29</f>
        <v>5</v>
      </c>
      <c r="J29" s="198">
        <f t="shared" si="2"/>
        <v>0</v>
      </c>
      <c r="K29" s="197">
        <f>PPCL_NG!L29+PPCL_Spot!L29+GT_NG!L29+GT_Spot!L29+Bawana_NG!L29+Bawana_RLNG!L29+Bawana_Spot!L29</f>
        <v>23</v>
      </c>
      <c r="L29" s="197">
        <f>PPCL_NG!S29+PPCL_Spot!S29+GT_NG!S29+GT_Spot!S29+Bawana_NG!S29+Bawana_RLNG!S29+Bawana_Spot!S29</f>
        <v>23</v>
      </c>
      <c r="M29" s="198">
        <f t="shared" si="3"/>
        <v>0</v>
      </c>
      <c r="N29" s="197">
        <f>PPCL_NG!M29+PPCL_Spot!M29+GT_NG!M29+GT_Spot!M29+Bawana_NG!M29+Bawana_RLNG!M29+Bawana_Spot!M29</f>
        <v>56.48</v>
      </c>
      <c r="O29" s="197">
        <f>PPCL_NG!T29+PPCL_Spot!T29+GT_NG!T29+GT_Spot!T29+Bawana_NG!T29+Bawana_RLNG!T29+Bawana_Spot!T29</f>
        <v>56.48</v>
      </c>
      <c r="P29" s="198">
        <f t="shared" si="4"/>
        <v>0</v>
      </c>
      <c r="Q29" s="198">
        <f t="shared" si="5"/>
        <v>0</v>
      </c>
    </row>
    <row r="30" spans="1:17">
      <c r="A30" s="33" t="s">
        <v>72</v>
      </c>
      <c r="B30" s="197">
        <f>PPCL_NG!I30+PPCL_Spot!I30+GT_NG!I30+GT_Spot!I30+Bawana_NG!I30+Bawana_RLNG!I30+Bawana_Spot!I30</f>
        <v>80.819999999999993</v>
      </c>
      <c r="C30" s="197">
        <f>PPCL_NG!P30+PPCL_Spot!P30+GT_NG!P30+GT_Spot!P30+Bawana_NG!P30+Bawana_RLNG!P30+Bawana_Spot!P30</f>
        <v>80.819999999999993</v>
      </c>
      <c r="D30" s="198">
        <f t="shared" si="0"/>
        <v>0</v>
      </c>
      <c r="E30" s="197">
        <f>PPCL_NG!J30+PPCL_Spot!J30+GT_NG!J30+GT_Spot!J30+Bawana_NG!J30+Bawana_RLNG!J30+Bawana_Spot!J30</f>
        <v>46.74</v>
      </c>
      <c r="F30" s="197">
        <f>PPCL_NG!Q30+PPCL_Spot!Q30+GT_NG!Q30+GT_Spot!Q30+Bawana_NG!Q30+Bawana_RLNG!Q30+Bawana_Spot!Q30</f>
        <v>46.74</v>
      </c>
      <c r="G30" s="198">
        <f t="shared" si="1"/>
        <v>0</v>
      </c>
      <c r="H30" s="197">
        <f>PPCL_NG!K30+PPCL_Spot!K30+GT_NG!K30+GT_Spot!K30+Bawana_NG!K30+Bawana_RLNG!K30+Bawana_Spot!K30</f>
        <v>5</v>
      </c>
      <c r="I30" s="197">
        <f>PPCL_NG!R30+PPCL_Spot!R30+GT_NG!R30+GT_Spot!R30+Bawana_NG!R30+Bawana_RLNG!R30+Bawana_Spot!R30</f>
        <v>5</v>
      </c>
      <c r="J30" s="198">
        <f t="shared" si="2"/>
        <v>0</v>
      </c>
      <c r="K30" s="197">
        <f>PPCL_NG!L30+PPCL_Spot!L30+GT_NG!L30+GT_Spot!L30+Bawana_NG!L30+Bawana_RLNG!L30+Bawana_Spot!L30</f>
        <v>23</v>
      </c>
      <c r="L30" s="197">
        <f>PPCL_NG!S30+PPCL_Spot!S30+GT_NG!S30+GT_Spot!S30+Bawana_NG!S30+Bawana_RLNG!S30+Bawana_Spot!S30</f>
        <v>23</v>
      </c>
      <c r="M30" s="198">
        <f t="shared" si="3"/>
        <v>0</v>
      </c>
      <c r="N30" s="197">
        <f>PPCL_NG!M30+PPCL_Spot!M30+GT_NG!M30+GT_Spot!M30+Bawana_NG!M30+Bawana_RLNG!M30+Bawana_Spot!M30</f>
        <v>56.48</v>
      </c>
      <c r="O30" s="197">
        <f>PPCL_NG!T30+PPCL_Spot!T30+GT_NG!T30+GT_Spot!T30+Bawana_NG!T30+Bawana_RLNG!T30+Bawana_Spot!T30</f>
        <v>56.48</v>
      </c>
      <c r="P30" s="198">
        <f t="shared" si="4"/>
        <v>0</v>
      </c>
      <c r="Q30" s="198">
        <f t="shared" si="5"/>
        <v>0</v>
      </c>
    </row>
    <row r="31" spans="1:17">
      <c r="A31" s="33" t="s">
        <v>73</v>
      </c>
      <c r="B31" s="197">
        <f>PPCL_NG!I31+PPCL_Spot!I31+GT_NG!I31+GT_Spot!I31+Bawana_NG!I31+Bawana_RLNG!I31+Bawana_Spot!I31</f>
        <v>80.819999999999993</v>
      </c>
      <c r="C31" s="197">
        <f>PPCL_NG!P31+PPCL_Spot!P31+GT_NG!P31+GT_Spot!P31+Bawana_NG!P31+Bawana_RLNG!P31+Bawana_Spot!P31</f>
        <v>80.819999999999993</v>
      </c>
      <c r="D31" s="198">
        <f t="shared" si="0"/>
        <v>0</v>
      </c>
      <c r="E31" s="197">
        <f>PPCL_NG!J31+PPCL_Spot!J31+GT_NG!J31+GT_Spot!J31+Bawana_NG!J31+Bawana_RLNG!J31+Bawana_Spot!J31</f>
        <v>46.74</v>
      </c>
      <c r="F31" s="197">
        <f>PPCL_NG!Q31+PPCL_Spot!Q31+GT_NG!Q31+GT_Spot!Q31+Bawana_NG!Q31+Bawana_RLNG!Q31+Bawana_Spot!Q31</f>
        <v>46.74</v>
      </c>
      <c r="G31" s="198">
        <f t="shared" si="1"/>
        <v>0</v>
      </c>
      <c r="H31" s="197">
        <f>PPCL_NG!K31+PPCL_Spot!K31+GT_NG!K31+GT_Spot!K31+Bawana_NG!K31+Bawana_RLNG!K31+Bawana_Spot!K31</f>
        <v>5</v>
      </c>
      <c r="I31" s="197">
        <f>PPCL_NG!R31+PPCL_Spot!R31+GT_NG!R31+GT_Spot!R31+Bawana_NG!R31+Bawana_RLNG!R31+Bawana_Spot!R31</f>
        <v>5</v>
      </c>
      <c r="J31" s="198">
        <f t="shared" si="2"/>
        <v>0</v>
      </c>
      <c r="K31" s="197">
        <f>PPCL_NG!L31+PPCL_Spot!L31+GT_NG!L31+GT_Spot!L31+Bawana_NG!L31+Bawana_RLNG!L31+Bawana_Spot!L31</f>
        <v>23</v>
      </c>
      <c r="L31" s="197">
        <f>PPCL_NG!S31+PPCL_Spot!S31+GT_NG!S31+GT_Spot!S31+Bawana_NG!S31+Bawana_RLNG!S31+Bawana_Spot!S31</f>
        <v>23</v>
      </c>
      <c r="M31" s="198">
        <f t="shared" si="3"/>
        <v>0</v>
      </c>
      <c r="N31" s="197">
        <f>PPCL_NG!M31+PPCL_Spot!M31+GT_NG!M31+GT_Spot!M31+Bawana_NG!M31+Bawana_RLNG!M31+Bawana_Spot!M31</f>
        <v>56.48</v>
      </c>
      <c r="O31" s="197">
        <f>PPCL_NG!T31+PPCL_Spot!T31+GT_NG!T31+GT_Spot!T31+Bawana_NG!T31+Bawana_RLNG!T31+Bawana_Spot!T31</f>
        <v>56.48</v>
      </c>
      <c r="P31" s="198">
        <f t="shared" si="4"/>
        <v>0</v>
      </c>
      <c r="Q31" s="198">
        <f t="shared" si="5"/>
        <v>0</v>
      </c>
    </row>
    <row r="32" spans="1:17">
      <c r="A32" s="33" t="s">
        <v>74</v>
      </c>
      <c r="B32" s="197">
        <f>PPCL_NG!I32+PPCL_Spot!I32+GT_NG!I32+GT_Spot!I32+Bawana_NG!I32+Bawana_RLNG!I32+Bawana_Spot!I32</f>
        <v>80.819999999999993</v>
      </c>
      <c r="C32" s="197">
        <f>PPCL_NG!P32+PPCL_Spot!P32+GT_NG!P32+GT_Spot!P32+Bawana_NG!P32+Bawana_RLNG!P32+Bawana_Spot!P32</f>
        <v>80.819999999999993</v>
      </c>
      <c r="D32" s="198">
        <f t="shared" si="0"/>
        <v>0</v>
      </c>
      <c r="E32" s="197">
        <f>PPCL_NG!J32+PPCL_Spot!J32+GT_NG!J32+GT_Spot!J32+Bawana_NG!J32+Bawana_RLNG!J32+Bawana_Spot!J32</f>
        <v>46.74</v>
      </c>
      <c r="F32" s="197">
        <f>PPCL_NG!Q32+PPCL_Spot!Q32+GT_NG!Q32+GT_Spot!Q32+Bawana_NG!Q32+Bawana_RLNG!Q32+Bawana_Spot!Q32</f>
        <v>46.74</v>
      </c>
      <c r="G32" s="198">
        <f t="shared" si="1"/>
        <v>0</v>
      </c>
      <c r="H32" s="197">
        <f>PPCL_NG!K32+PPCL_Spot!K32+GT_NG!K32+GT_Spot!K32+Bawana_NG!K32+Bawana_RLNG!K32+Bawana_Spot!K32</f>
        <v>5</v>
      </c>
      <c r="I32" s="197">
        <f>PPCL_NG!R32+PPCL_Spot!R32+GT_NG!R32+GT_Spot!R32+Bawana_NG!R32+Bawana_RLNG!R32+Bawana_Spot!R32</f>
        <v>5</v>
      </c>
      <c r="J32" s="198">
        <f t="shared" si="2"/>
        <v>0</v>
      </c>
      <c r="K32" s="197">
        <f>PPCL_NG!L32+PPCL_Spot!L32+GT_NG!L32+GT_Spot!L32+Bawana_NG!L32+Bawana_RLNG!L32+Bawana_Spot!L32</f>
        <v>23</v>
      </c>
      <c r="L32" s="197">
        <f>PPCL_NG!S32+PPCL_Spot!S32+GT_NG!S32+GT_Spot!S32+Bawana_NG!S32+Bawana_RLNG!S32+Bawana_Spot!S32</f>
        <v>23</v>
      </c>
      <c r="M32" s="198">
        <f t="shared" si="3"/>
        <v>0</v>
      </c>
      <c r="N32" s="197">
        <f>PPCL_NG!M32+PPCL_Spot!M32+GT_NG!M32+GT_Spot!M32+Bawana_NG!M32+Bawana_RLNG!M32+Bawana_Spot!M32</f>
        <v>56.48</v>
      </c>
      <c r="O32" s="197">
        <f>PPCL_NG!T32+PPCL_Spot!T32+GT_NG!T32+GT_Spot!T32+Bawana_NG!T32+Bawana_RLNG!T32+Bawana_Spot!T32</f>
        <v>56.48</v>
      </c>
      <c r="P32" s="198">
        <f t="shared" si="4"/>
        <v>0</v>
      </c>
      <c r="Q32" s="198">
        <f t="shared" si="5"/>
        <v>0</v>
      </c>
    </row>
    <row r="33" spans="1:17">
      <c r="A33" s="33" t="s">
        <v>75</v>
      </c>
      <c r="B33" s="197">
        <f>PPCL_NG!I33+PPCL_Spot!I33+GT_NG!I33+GT_Spot!I33+Bawana_NG!I33+Bawana_RLNG!I33+Bawana_Spot!I33</f>
        <v>80.819999999999993</v>
      </c>
      <c r="C33" s="197">
        <f>PPCL_NG!P33+PPCL_Spot!P33+GT_NG!P33+GT_Spot!P33+Bawana_NG!P33+Bawana_RLNG!P33+Bawana_Spot!P33</f>
        <v>80.819999999999993</v>
      </c>
      <c r="D33" s="198">
        <f t="shared" si="0"/>
        <v>0</v>
      </c>
      <c r="E33" s="197">
        <f>PPCL_NG!J33+PPCL_Spot!J33+GT_NG!J33+GT_Spot!J33+Bawana_NG!J33+Bawana_RLNG!J33+Bawana_Spot!J33</f>
        <v>46.74</v>
      </c>
      <c r="F33" s="197">
        <f>PPCL_NG!Q33+PPCL_Spot!Q33+GT_NG!Q33+GT_Spot!Q33+Bawana_NG!Q33+Bawana_RLNG!Q33+Bawana_Spot!Q33</f>
        <v>46.74</v>
      </c>
      <c r="G33" s="198">
        <f t="shared" si="1"/>
        <v>0</v>
      </c>
      <c r="H33" s="197">
        <f>PPCL_NG!K33+PPCL_Spot!K33+GT_NG!K33+GT_Spot!K33+Bawana_NG!K33+Bawana_RLNG!K33+Bawana_Spot!K33</f>
        <v>5</v>
      </c>
      <c r="I33" s="197">
        <f>PPCL_NG!R33+PPCL_Spot!R33+GT_NG!R33+GT_Spot!R33+Bawana_NG!R33+Bawana_RLNG!R33+Bawana_Spot!R33</f>
        <v>5</v>
      </c>
      <c r="J33" s="198">
        <f t="shared" si="2"/>
        <v>0</v>
      </c>
      <c r="K33" s="197">
        <f>PPCL_NG!L33+PPCL_Spot!L33+GT_NG!L33+GT_Spot!L33+Bawana_NG!L33+Bawana_RLNG!L33+Bawana_Spot!L33</f>
        <v>23</v>
      </c>
      <c r="L33" s="197">
        <f>PPCL_NG!S33+PPCL_Spot!S33+GT_NG!S33+GT_Spot!S33+Bawana_NG!S33+Bawana_RLNG!S33+Bawana_Spot!S33</f>
        <v>23</v>
      </c>
      <c r="M33" s="198">
        <f t="shared" si="3"/>
        <v>0</v>
      </c>
      <c r="N33" s="197">
        <f>PPCL_NG!M33+PPCL_Spot!M33+GT_NG!M33+GT_Spot!M33+Bawana_NG!M33+Bawana_RLNG!M33+Bawana_Spot!M33</f>
        <v>56.48</v>
      </c>
      <c r="O33" s="197">
        <f>PPCL_NG!T33+PPCL_Spot!T33+GT_NG!T33+GT_Spot!T33+Bawana_NG!T33+Bawana_RLNG!T33+Bawana_Spot!T33</f>
        <v>56.48</v>
      </c>
      <c r="P33" s="198">
        <f t="shared" si="4"/>
        <v>0</v>
      </c>
      <c r="Q33" s="198">
        <f t="shared" si="5"/>
        <v>0</v>
      </c>
    </row>
    <row r="34" spans="1:17">
      <c r="A34" s="33" t="s">
        <v>76</v>
      </c>
      <c r="B34" s="197">
        <f>PPCL_NG!I34+PPCL_Spot!I34+GT_NG!I34+GT_Spot!I34+Bawana_NG!I34+Bawana_RLNG!I34+Bawana_Spot!I34</f>
        <v>80.819999999999993</v>
      </c>
      <c r="C34" s="197">
        <f>PPCL_NG!P34+PPCL_Spot!P34+GT_NG!P34+GT_Spot!P34+Bawana_NG!P34+Bawana_RLNG!P34+Bawana_Spot!P34</f>
        <v>80.819999999999993</v>
      </c>
      <c r="D34" s="198">
        <f t="shared" si="0"/>
        <v>0</v>
      </c>
      <c r="E34" s="197">
        <f>PPCL_NG!J34+PPCL_Spot!J34+GT_NG!J34+GT_Spot!J34+Bawana_NG!J34+Bawana_RLNG!J34+Bawana_Spot!J34</f>
        <v>46.74</v>
      </c>
      <c r="F34" s="197">
        <f>PPCL_NG!Q34+PPCL_Spot!Q34+GT_NG!Q34+GT_Spot!Q34+Bawana_NG!Q34+Bawana_RLNG!Q34+Bawana_Spot!Q34</f>
        <v>46.74</v>
      </c>
      <c r="G34" s="198">
        <f t="shared" si="1"/>
        <v>0</v>
      </c>
      <c r="H34" s="197">
        <f>PPCL_NG!K34+PPCL_Spot!K34+GT_NG!K34+GT_Spot!K34+Bawana_NG!K34+Bawana_RLNG!K34+Bawana_Spot!K34</f>
        <v>5</v>
      </c>
      <c r="I34" s="197">
        <f>PPCL_NG!R34+PPCL_Spot!R34+GT_NG!R34+GT_Spot!R34+Bawana_NG!R34+Bawana_RLNG!R34+Bawana_Spot!R34</f>
        <v>5</v>
      </c>
      <c r="J34" s="198">
        <f t="shared" si="2"/>
        <v>0</v>
      </c>
      <c r="K34" s="197">
        <f>PPCL_NG!L34+PPCL_Spot!L34+GT_NG!L34+GT_Spot!L34+Bawana_NG!L34+Bawana_RLNG!L34+Bawana_Spot!L34</f>
        <v>23</v>
      </c>
      <c r="L34" s="197">
        <f>PPCL_NG!S34+PPCL_Spot!S34+GT_NG!S34+GT_Spot!S34+Bawana_NG!S34+Bawana_RLNG!S34+Bawana_Spot!S34</f>
        <v>23</v>
      </c>
      <c r="M34" s="198">
        <f t="shared" si="3"/>
        <v>0</v>
      </c>
      <c r="N34" s="197">
        <f>PPCL_NG!M34+PPCL_Spot!M34+GT_NG!M34+GT_Spot!M34+Bawana_NG!M34+Bawana_RLNG!M34+Bawana_Spot!M34</f>
        <v>56.48</v>
      </c>
      <c r="O34" s="197">
        <f>PPCL_NG!T34+PPCL_Spot!T34+GT_NG!T34+GT_Spot!T34+Bawana_NG!T34+Bawana_RLNG!T34+Bawana_Spot!T34</f>
        <v>56.48</v>
      </c>
      <c r="P34" s="198">
        <f t="shared" si="4"/>
        <v>0</v>
      </c>
      <c r="Q34" s="198">
        <f t="shared" si="5"/>
        <v>0</v>
      </c>
    </row>
    <row r="35" spans="1:17">
      <c r="A35" s="33" t="s">
        <v>77</v>
      </c>
      <c r="B35" s="197">
        <f>PPCL_NG!I35+PPCL_Spot!I35+GT_NG!I35+GT_Spot!I35+Bawana_NG!I35+Bawana_RLNG!I35+Bawana_Spot!I35</f>
        <v>80.819999999999993</v>
      </c>
      <c r="C35" s="197">
        <f>PPCL_NG!P35+PPCL_Spot!P35+GT_NG!P35+GT_Spot!P35+Bawana_NG!P35+Bawana_RLNG!P35+Bawana_Spot!P35</f>
        <v>80.819999999999993</v>
      </c>
      <c r="D35" s="198">
        <f t="shared" si="0"/>
        <v>0</v>
      </c>
      <c r="E35" s="197">
        <f>PPCL_NG!J35+PPCL_Spot!J35+GT_NG!J35+GT_Spot!J35+Bawana_NG!J35+Bawana_RLNG!J35+Bawana_Spot!J35</f>
        <v>46.74</v>
      </c>
      <c r="F35" s="197">
        <f>PPCL_NG!Q35+PPCL_Spot!Q35+GT_NG!Q35+GT_Spot!Q35+Bawana_NG!Q35+Bawana_RLNG!Q35+Bawana_Spot!Q35</f>
        <v>46.74</v>
      </c>
      <c r="G35" s="198">
        <f t="shared" si="1"/>
        <v>0</v>
      </c>
      <c r="H35" s="197">
        <f>PPCL_NG!K35+PPCL_Spot!K35+GT_NG!K35+GT_Spot!K35+Bawana_NG!K35+Bawana_RLNG!K35+Bawana_Spot!K35</f>
        <v>5</v>
      </c>
      <c r="I35" s="197">
        <f>PPCL_NG!R35+PPCL_Spot!R35+GT_NG!R35+GT_Spot!R35+Bawana_NG!R35+Bawana_RLNG!R35+Bawana_Spot!R35</f>
        <v>5</v>
      </c>
      <c r="J35" s="198">
        <f t="shared" si="2"/>
        <v>0</v>
      </c>
      <c r="K35" s="197">
        <f>PPCL_NG!L35+PPCL_Spot!L35+GT_NG!L35+GT_Spot!L35+Bawana_NG!L35+Bawana_RLNG!L35+Bawana_Spot!L35</f>
        <v>23</v>
      </c>
      <c r="L35" s="197">
        <f>PPCL_NG!S35+PPCL_Spot!S35+GT_NG!S35+GT_Spot!S35+Bawana_NG!S35+Bawana_RLNG!S35+Bawana_Spot!S35</f>
        <v>23</v>
      </c>
      <c r="M35" s="198">
        <f t="shared" si="3"/>
        <v>0</v>
      </c>
      <c r="N35" s="197">
        <f>PPCL_NG!M35+PPCL_Spot!M35+GT_NG!M35+GT_Spot!M35+Bawana_NG!M35+Bawana_RLNG!M35+Bawana_Spot!M35</f>
        <v>56.48</v>
      </c>
      <c r="O35" s="197">
        <f>PPCL_NG!T35+PPCL_Spot!T35+GT_NG!T35+GT_Spot!T35+Bawana_NG!T35+Bawana_RLNG!T35+Bawana_Spot!T35</f>
        <v>56.48</v>
      </c>
      <c r="P35" s="198">
        <f t="shared" si="4"/>
        <v>0</v>
      </c>
      <c r="Q35" s="198">
        <f t="shared" si="5"/>
        <v>0</v>
      </c>
    </row>
    <row r="36" spans="1:17">
      <c r="A36" s="33" t="s">
        <v>78</v>
      </c>
      <c r="B36" s="197">
        <f>PPCL_NG!I36+PPCL_Spot!I36+GT_NG!I36+GT_Spot!I36+Bawana_NG!I36+Bawana_RLNG!I36+Bawana_Spot!I36</f>
        <v>80.819999999999993</v>
      </c>
      <c r="C36" s="197">
        <f>PPCL_NG!P36+PPCL_Spot!P36+GT_NG!P36+GT_Spot!P36+Bawana_NG!P36+Bawana_RLNG!P36+Bawana_Spot!P36</f>
        <v>80.819999999999993</v>
      </c>
      <c r="D36" s="198">
        <f t="shared" si="0"/>
        <v>0</v>
      </c>
      <c r="E36" s="197">
        <f>PPCL_NG!J36+PPCL_Spot!J36+GT_NG!J36+GT_Spot!J36+Bawana_NG!J36+Bawana_RLNG!J36+Bawana_Spot!J36</f>
        <v>46.74</v>
      </c>
      <c r="F36" s="197">
        <f>PPCL_NG!Q36+PPCL_Spot!Q36+GT_NG!Q36+GT_Spot!Q36+Bawana_NG!Q36+Bawana_RLNG!Q36+Bawana_Spot!Q36</f>
        <v>46.74</v>
      </c>
      <c r="G36" s="198">
        <f t="shared" si="1"/>
        <v>0</v>
      </c>
      <c r="H36" s="197">
        <f>PPCL_NG!K36+PPCL_Spot!K36+GT_NG!K36+GT_Spot!K36+Bawana_NG!K36+Bawana_RLNG!K36+Bawana_Spot!K36</f>
        <v>5</v>
      </c>
      <c r="I36" s="197">
        <f>PPCL_NG!R36+PPCL_Spot!R36+GT_NG!R36+GT_Spot!R36+Bawana_NG!R36+Bawana_RLNG!R36+Bawana_Spot!R36</f>
        <v>5</v>
      </c>
      <c r="J36" s="198">
        <f t="shared" si="2"/>
        <v>0</v>
      </c>
      <c r="K36" s="197">
        <f>PPCL_NG!L36+PPCL_Spot!L36+GT_NG!L36+GT_Spot!L36+Bawana_NG!L36+Bawana_RLNG!L36+Bawana_Spot!L36</f>
        <v>23</v>
      </c>
      <c r="L36" s="197">
        <f>PPCL_NG!S36+PPCL_Spot!S36+GT_NG!S36+GT_Spot!S36+Bawana_NG!S36+Bawana_RLNG!S36+Bawana_Spot!S36</f>
        <v>23</v>
      </c>
      <c r="M36" s="198">
        <f t="shared" si="3"/>
        <v>0</v>
      </c>
      <c r="N36" s="197">
        <f>PPCL_NG!M36+PPCL_Spot!M36+GT_NG!M36+GT_Spot!M36+Bawana_NG!M36+Bawana_RLNG!M36+Bawana_Spot!M36</f>
        <v>56.48</v>
      </c>
      <c r="O36" s="197">
        <f>PPCL_NG!T36+PPCL_Spot!T36+GT_NG!T36+GT_Spot!T36+Bawana_NG!T36+Bawana_RLNG!T36+Bawana_Spot!T36</f>
        <v>56.48</v>
      </c>
      <c r="P36" s="198">
        <f t="shared" si="4"/>
        <v>0</v>
      </c>
      <c r="Q36" s="198">
        <f t="shared" si="5"/>
        <v>0</v>
      </c>
    </row>
    <row r="37" spans="1:17">
      <c r="A37" s="33" t="s">
        <v>79</v>
      </c>
      <c r="B37" s="197">
        <f>PPCL_NG!I37+PPCL_Spot!I37+GT_NG!I37+GT_Spot!I37+Bawana_NG!I37+Bawana_RLNG!I37+Bawana_Spot!I37</f>
        <v>80.819999999999993</v>
      </c>
      <c r="C37" s="197">
        <f>PPCL_NG!P37+PPCL_Spot!P37+GT_NG!P37+GT_Spot!P37+Bawana_NG!P37+Bawana_RLNG!P37+Bawana_Spot!P37</f>
        <v>80.819999999999993</v>
      </c>
      <c r="D37" s="198">
        <f t="shared" si="0"/>
        <v>0</v>
      </c>
      <c r="E37" s="197">
        <f>PPCL_NG!J37+PPCL_Spot!J37+GT_NG!J37+GT_Spot!J37+Bawana_NG!J37+Bawana_RLNG!J37+Bawana_Spot!J37</f>
        <v>46.74</v>
      </c>
      <c r="F37" s="197">
        <f>PPCL_NG!Q37+PPCL_Spot!Q37+GT_NG!Q37+GT_Spot!Q37+Bawana_NG!Q37+Bawana_RLNG!Q37+Bawana_Spot!Q37</f>
        <v>46.74</v>
      </c>
      <c r="G37" s="198">
        <f t="shared" si="1"/>
        <v>0</v>
      </c>
      <c r="H37" s="197">
        <f>PPCL_NG!K37+PPCL_Spot!K37+GT_NG!K37+GT_Spot!K37+Bawana_NG!K37+Bawana_RLNG!K37+Bawana_Spot!K37</f>
        <v>5</v>
      </c>
      <c r="I37" s="197">
        <f>PPCL_NG!R37+PPCL_Spot!R37+GT_NG!R37+GT_Spot!R37+Bawana_NG!R37+Bawana_RLNG!R37+Bawana_Spot!R37</f>
        <v>5</v>
      </c>
      <c r="J37" s="198">
        <f t="shared" si="2"/>
        <v>0</v>
      </c>
      <c r="K37" s="197">
        <f>PPCL_NG!L37+PPCL_Spot!L37+GT_NG!L37+GT_Spot!L37+Bawana_NG!L37+Bawana_RLNG!L37+Bawana_Spot!L37</f>
        <v>23</v>
      </c>
      <c r="L37" s="197">
        <f>PPCL_NG!S37+PPCL_Spot!S37+GT_NG!S37+GT_Spot!S37+Bawana_NG!S37+Bawana_RLNG!S37+Bawana_Spot!S37</f>
        <v>23</v>
      </c>
      <c r="M37" s="198">
        <f t="shared" si="3"/>
        <v>0</v>
      </c>
      <c r="N37" s="197">
        <f>PPCL_NG!M37+PPCL_Spot!M37+GT_NG!M37+GT_Spot!M37+Bawana_NG!M37+Bawana_RLNG!M37+Bawana_Spot!M37</f>
        <v>56.48</v>
      </c>
      <c r="O37" s="197">
        <f>PPCL_NG!T37+PPCL_Spot!T37+GT_NG!T37+GT_Spot!T37+Bawana_NG!T37+Bawana_RLNG!T37+Bawana_Spot!T37</f>
        <v>56.48</v>
      </c>
      <c r="P37" s="198">
        <f t="shared" si="4"/>
        <v>0</v>
      </c>
      <c r="Q37" s="198">
        <f t="shared" si="5"/>
        <v>0</v>
      </c>
    </row>
    <row r="38" spans="1:17">
      <c r="A38" s="33" t="s">
        <v>80</v>
      </c>
      <c r="B38" s="197">
        <f>PPCL_NG!I38+PPCL_Spot!I38+GT_NG!I38+GT_Spot!I38+Bawana_NG!I38+Bawana_RLNG!I38+Bawana_Spot!I38</f>
        <v>80.819999999999993</v>
      </c>
      <c r="C38" s="197">
        <f>PPCL_NG!P38+PPCL_Spot!P38+GT_NG!P38+GT_Spot!P38+Bawana_NG!P38+Bawana_RLNG!P38+Bawana_Spot!P38</f>
        <v>80.819999999999993</v>
      </c>
      <c r="D38" s="198">
        <f t="shared" si="0"/>
        <v>0</v>
      </c>
      <c r="E38" s="197">
        <f>PPCL_NG!J38+PPCL_Spot!J38+GT_NG!J38+GT_Spot!J38+Bawana_NG!J38+Bawana_RLNG!J38+Bawana_Spot!J38</f>
        <v>46.74</v>
      </c>
      <c r="F38" s="197">
        <f>PPCL_NG!Q38+PPCL_Spot!Q38+GT_NG!Q38+GT_Spot!Q38+Bawana_NG!Q38+Bawana_RLNG!Q38+Bawana_Spot!Q38</f>
        <v>46.74</v>
      </c>
      <c r="G38" s="198">
        <f t="shared" si="1"/>
        <v>0</v>
      </c>
      <c r="H38" s="197">
        <f>PPCL_NG!K38+PPCL_Spot!K38+GT_NG!K38+GT_Spot!K38+Bawana_NG!K38+Bawana_RLNG!K38+Bawana_Spot!K38</f>
        <v>5</v>
      </c>
      <c r="I38" s="197">
        <f>PPCL_NG!R38+PPCL_Spot!R38+GT_NG!R38+GT_Spot!R38+Bawana_NG!R38+Bawana_RLNG!R38+Bawana_Spot!R38</f>
        <v>5</v>
      </c>
      <c r="J38" s="198">
        <f t="shared" si="2"/>
        <v>0</v>
      </c>
      <c r="K38" s="197">
        <f>PPCL_NG!L38+PPCL_Spot!L38+GT_NG!L38+GT_Spot!L38+Bawana_NG!L38+Bawana_RLNG!L38+Bawana_Spot!L38</f>
        <v>23</v>
      </c>
      <c r="L38" s="197">
        <f>PPCL_NG!S38+PPCL_Spot!S38+GT_NG!S38+GT_Spot!S38+Bawana_NG!S38+Bawana_RLNG!S38+Bawana_Spot!S38</f>
        <v>23</v>
      </c>
      <c r="M38" s="198">
        <f t="shared" si="3"/>
        <v>0</v>
      </c>
      <c r="N38" s="197">
        <f>PPCL_NG!M38+PPCL_Spot!M38+GT_NG!M38+GT_Spot!M38+Bawana_NG!M38+Bawana_RLNG!M38+Bawana_Spot!M38</f>
        <v>56.48</v>
      </c>
      <c r="O38" s="197">
        <f>PPCL_NG!T38+PPCL_Spot!T38+GT_NG!T38+GT_Spot!T38+Bawana_NG!T38+Bawana_RLNG!T38+Bawana_Spot!T38</f>
        <v>56.48</v>
      </c>
      <c r="P38" s="198">
        <f t="shared" si="4"/>
        <v>0</v>
      </c>
      <c r="Q38" s="198">
        <f t="shared" si="5"/>
        <v>0</v>
      </c>
    </row>
    <row r="39" spans="1:17">
      <c r="A39" s="33" t="s">
        <v>81</v>
      </c>
      <c r="B39" s="197">
        <f>PPCL_NG!I39+PPCL_Spot!I39+GT_NG!I39+GT_Spot!I39+Bawana_NG!I39+Bawana_RLNG!I39+Bawana_Spot!I39</f>
        <v>80.819999999999993</v>
      </c>
      <c r="C39" s="197">
        <f>PPCL_NG!P39+PPCL_Spot!P39+GT_NG!P39+GT_Spot!P39+Bawana_NG!P39+Bawana_RLNG!P39+Bawana_Spot!P39</f>
        <v>80.819999999999993</v>
      </c>
      <c r="D39" s="198">
        <f t="shared" si="0"/>
        <v>0</v>
      </c>
      <c r="E39" s="197">
        <f>PPCL_NG!J39+PPCL_Spot!J39+GT_NG!J39+GT_Spot!J39+Bawana_NG!J39+Bawana_RLNG!J39+Bawana_Spot!J39</f>
        <v>46.74</v>
      </c>
      <c r="F39" s="197">
        <f>PPCL_NG!Q39+PPCL_Spot!Q39+GT_NG!Q39+GT_Spot!Q39+Bawana_NG!Q39+Bawana_RLNG!Q39+Bawana_Spot!Q39</f>
        <v>46.74</v>
      </c>
      <c r="G39" s="198">
        <f t="shared" si="1"/>
        <v>0</v>
      </c>
      <c r="H39" s="197">
        <f>PPCL_NG!K39+PPCL_Spot!K39+GT_NG!K39+GT_Spot!K39+Bawana_NG!K39+Bawana_RLNG!K39+Bawana_Spot!K39</f>
        <v>5</v>
      </c>
      <c r="I39" s="197">
        <f>PPCL_NG!R39+PPCL_Spot!R39+GT_NG!R39+GT_Spot!R39+Bawana_NG!R39+Bawana_RLNG!R39+Bawana_Spot!R39</f>
        <v>5</v>
      </c>
      <c r="J39" s="198">
        <f t="shared" si="2"/>
        <v>0</v>
      </c>
      <c r="K39" s="197">
        <f>PPCL_NG!L39+PPCL_Spot!L39+GT_NG!L39+GT_Spot!L39+Bawana_NG!L39+Bawana_RLNG!L39+Bawana_Spot!L39</f>
        <v>23</v>
      </c>
      <c r="L39" s="197">
        <f>PPCL_NG!S39+PPCL_Spot!S39+GT_NG!S39+GT_Spot!S39+Bawana_NG!S39+Bawana_RLNG!S39+Bawana_Spot!S39</f>
        <v>23</v>
      </c>
      <c r="M39" s="198">
        <f t="shared" si="3"/>
        <v>0</v>
      </c>
      <c r="N39" s="197">
        <f>PPCL_NG!M39+PPCL_Spot!M39+GT_NG!M39+GT_Spot!M39+Bawana_NG!M39+Bawana_RLNG!M39+Bawana_Spot!M39</f>
        <v>56.48</v>
      </c>
      <c r="O39" s="197">
        <f>PPCL_NG!T39+PPCL_Spot!T39+GT_NG!T39+GT_Spot!T39+Bawana_NG!T39+Bawana_RLNG!T39+Bawana_Spot!T39</f>
        <v>56.48</v>
      </c>
      <c r="P39" s="198">
        <f t="shared" si="4"/>
        <v>0</v>
      </c>
      <c r="Q39" s="198">
        <f t="shared" si="5"/>
        <v>0</v>
      </c>
    </row>
    <row r="40" spans="1:17">
      <c r="A40" s="33" t="s">
        <v>82</v>
      </c>
      <c r="B40" s="197">
        <f>PPCL_NG!I40+PPCL_Spot!I40+GT_NG!I40+GT_Spot!I40+Bawana_NG!I40+Bawana_RLNG!I40+Bawana_Spot!I40</f>
        <v>80.819999999999993</v>
      </c>
      <c r="C40" s="197">
        <f>PPCL_NG!P40+PPCL_Spot!P40+GT_NG!P40+GT_Spot!P40+Bawana_NG!P40+Bawana_RLNG!P40+Bawana_Spot!P40</f>
        <v>80.819999999999993</v>
      </c>
      <c r="D40" s="198">
        <f t="shared" si="0"/>
        <v>0</v>
      </c>
      <c r="E40" s="197">
        <f>PPCL_NG!J40+PPCL_Spot!J40+GT_NG!J40+GT_Spot!J40+Bawana_NG!J40+Bawana_RLNG!J40+Bawana_Spot!J40</f>
        <v>46.74</v>
      </c>
      <c r="F40" s="197">
        <f>PPCL_NG!Q40+PPCL_Spot!Q40+GT_NG!Q40+GT_Spot!Q40+Bawana_NG!Q40+Bawana_RLNG!Q40+Bawana_Spot!Q40</f>
        <v>46.74</v>
      </c>
      <c r="G40" s="198">
        <f t="shared" si="1"/>
        <v>0</v>
      </c>
      <c r="H40" s="197">
        <f>PPCL_NG!K40+PPCL_Spot!K40+GT_NG!K40+GT_Spot!K40+Bawana_NG!K40+Bawana_RLNG!K40+Bawana_Spot!K40</f>
        <v>5</v>
      </c>
      <c r="I40" s="197">
        <f>PPCL_NG!R40+PPCL_Spot!R40+GT_NG!R40+GT_Spot!R40+Bawana_NG!R40+Bawana_RLNG!R40+Bawana_Spot!R40</f>
        <v>5</v>
      </c>
      <c r="J40" s="198">
        <f t="shared" si="2"/>
        <v>0</v>
      </c>
      <c r="K40" s="197">
        <f>PPCL_NG!L40+PPCL_Spot!L40+GT_NG!L40+GT_Spot!L40+Bawana_NG!L40+Bawana_RLNG!L40+Bawana_Spot!L40</f>
        <v>23</v>
      </c>
      <c r="L40" s="197">
        <f>PPCL_NG!S40+PPCL_Spot!S40+GT_NG!S40+GT_Spot!S40+Bawana_NG!S40+Bawana_RLNG!S40+Bawana_Spot!S40</f>
        <v>23</v>
      </c>
      <c r="M40" s="198">
        <f t="shared" si="3"/>
        <v>0</v>
      </c>
      <c r="N40" s="197">
        <f>PPCL_NG!M40+PPCL_Spot!M40+GT_NG!M40+GT_Spot!M40+Bawana_NG!M40+Bawana_RLNG!M40+Bawana_Spot!M40</f>
        <v>56.48</v>
      </c>
      <c r="O40" s="197">
        <f>PPCL_NG!T40+PPCL_Spot!T40+GT_NG!T40+GT_Spot!T40+Bawana_NG!T40+Bawana_RLNG!T40+Bawana_Spot!T40</f>
        <v>56.48</v>
      </c>
      <c r="P40" s="198">
        <f t="shared" si="4"/>
        <v>0</v>
      </c>
      <c r="Q40" s="198">
        <f t="shared" si="5"/>
        <v>0</v>
      </c>
    </row>
    <row r="41" spans="1:17">
      <c r="A41" s="33" t="s">
        <v>83</v>
      </c>
      <c r="B41" s="197">
        <f>PPCL_NG!I41+PPCL_Spot!I41+GT_NG!I41+GT_Spot!I41+Bawana_NG!I41+Bawana_RLNG!I41+Bawana_Spot!I41</f>
        <v>78.17</v>
      </c>
      <c r="C41" s="197">
        <f>PPCL_NG!P41+PPCL_Spot!P41+GT_NG!P41+GT_Spot!P41+Bawana_NG!P41+Bawana_RLNG!P41+Bawana_Spot!P41</f>
        <v>78.17</v>
      </c>
      <c r="D41" s="198">
        <f t="shared" si="0"/>
        <v>0</v>
      </c>
      <c r="E41" s="197">
        <f>PPCL_NG!J41+PPCL_Spot!J41+GT_NG!J41+GT_Spot!J41+Bawana_NG!J41+Bawana_RLNG!J41+Bawana_Spot!J41</f>
        <v>45.2</v>
      </c>
      <c r="F41" s="197">
        <f>PPCL_NG!Q41+PPCL_Spot!Q41+GT_NG!Q41+GT_Spot!Q41+Bawana_NG!Q41+Bawana_RLNG!Q41+Bawana_Spot!Q41</f>
        <v>45.2</v>
      </c>
      <c r="G41" s="198">
        <f t="shared" si="1"/>
        <v>0</v>
      </c>
      <c r="H41" s="197">
        <f>PPCL_NG!K41+PPCL_Spot!K41+GT_NG!K41+GT_Spot!K41+Bawana_NG!K41+Bawana_RLNG!K41+Bawana_Spot!K41</f>
        <v>5</v>
      </c>
      <c r="I41" s="197">
        <f>PPCL_NG!R41+PPCL_Spot!R41+GT_NG!R41+GT_Spot!R41+Bawana_NG!R41+Bawana_RLNG!R41+Bawana_Spot!R41</f>
        <v>5</v>
      </c>
      <c r="J41" s="198">
        <f t="shared" si="2"/>
        <v>0</v>
      </c>
      <c r="K41" s="197">
        <f>PPCL_NG!L41+PPCL_Spot!L41+GT_NG!L41+GT_Spot!L41+Bawana_NG!L41+Bawana_RLNG!L41+Bawana_Spot!L41</f>
        <v>23</v>
      </c>
      <c r="L41" s="197">
        <f>PPCL_NG!S41+PPCL_Spot!S41+GT_NG!S41+GT_Spot!S41+Bawana_NG!S41+Bawana_RLNG!S41+Bawana_Spot!S41</f>
        <v>23</v>
      </c>
      <c r="M41" s="198">
        <f t="shared" si="3"/>
        <v>0</v>
      </c>
      <c r="N41" s="197">
        <f>PPCL_NG!M41+PPCL_Spot!M41+GT_NG!M41+GT_Spot!M41+Bawana_NG!M41+Bawana_RLNG!M41+Bawana_Spot!M41</f>
        <v>54.63</v>
      </c>
      <c r="O41" s="197">
        <f>PPCL_NG!T41+PPCL_Spot!T41+GT_NG!T41+GT_Spot!T41+Bawana_NG!T41+Bawana_RLNG!T41+Bawana_Spot!T41</f>
        <v>54.63</v>
      </c>
      <c r="P41" s="198">
        <f t="shared" si="4"/>
        <v>0</v>
      </c>
      <c r="Q41" s="198">
        <f t="shared" si="5"/>
        <v>0</v>
      </c>
    </row>
    <row r="42" spans="1:17">
      <c r="A42" s="33" t="s">
        <v>84</v>
      </c>
      <c r="B42" s="197">
        <f>PPCL_NG!I42+PPCL_Spot!I42+GT_NG!I42+GT_Spot!I42+Bawana_NG!I42+Bawana_RLNG!I42+Bawana_Spot!I42</f>
        <v>78.17</v>
      </c>
      <c r="C42" s="197">
        <f>PPCL_NG!P42+PPCL_Spot!P42+GT_NG!P42+GT_Spot!P42+Bawana_NG!P42+Bawana_RLNG!P42+Bawana_Spot!P42</f>
        <v>78.17</v>
      </c>
      <c r="D42" s="198">
        <f t="shared" si="0"/>
        <v>0</v>
      </c>
      <c r="E42" s="197">
        <f>PPCL_NG!J42+PPCL_Spot!J42+GT_NG!J42+GT_Spot!J42+Bawana_NG!J42+Bawana_RLNG!J42+Bawana_Spot!J42</f>
        <v>45.2</v>
      </c>
      <c r="F42" s="197">
        <f>PPCL_NG!Q42+PPCL_Spot!Q42+GT_NG!Q42+GT_Spot!Q42+Bawana_NG!Q42+Bawana_RLNG!Q42+Bawana_Spot!Q42</f>
        <v>45.2</v>
      </c>
      <c r="G42" s="198">
        <f t="shared" si="1"/>
        <v>0</v>
      </c>
      <c r="H42" s="197">
        <f>PPCL_NG!K42+PPCL_Spot!K42+GT_NG!K42+GT_Spot!K42+Bawana_NG!K42+Bawana_RLNG!K42+Bawana_Spot!K42</f>
        <v>5</v>
      </c>
      <c r="I42" s="197">
        <f>PPCL_NG!R42+PPCL_Spot!R42+GT_NG!R42+GT_Spot!R42+Bawana_NG!R42+Bawana_RLNG!R42+Bawana_Spot!R42</f>
        <v>5</v>
      </c>
      <c r="J42" s="198">
        <f t="shared" si="2"/>
        <v>0</v>
      </c>
      <c r="K42" s="197">
        <f>PPCL_NG!L42+PPCL_Spot!L42+GT_NG!L42+GT_Spot!L42+Bawana_NG!L42+Bawana_RLNG!L42+Bawana_Spot!L42</f>
        <v>23</v>
      </c>
      <c r="L42" s="197">
        <f>PPCL_NG!S42+PPCL_Spot!S42+GT_NG!S42+GT_Spot!S42+Bawana_NG!S42+Bawana_RLNG!S42+Bawana_Spot!S42</f>
        <v>23</v>
      </c>
      <c r="M42" s="198">
        <f t="shared" si="3"/>
        <v>0</v>
      </c>
      <c r="N42" s="197">
        <f>PPCL_NG!M42+PPCL_Spot!M42+GT_NG!M42+GT_Spot!M42+Bawana_NG!M42+Bawana_RLNG!M42+Bawana_Spot!M42</f>
        <v>54.63</v>
      </c>
      <c r="O42" s="197">
        <f>PPCL_NG!T42+PPCL_Spot!T42+GT_NG!T42+GT_Spot!T42+Bawana_NG!T42+Bawana_RLNG!T42+Bawana_Spot!T42</f>
        <v>54.63</v>
      </c>
      <c r="P42" s="198">
        <f t="shared" si="4"/>
        <v>0</v>
      </c>
      <c r="Q42" s="198">
        <f t="shared" si="5"/>
        <v>0</v>
      </c>
    </row>
    <row r="43" spans="1:17">
      <c r="A43" s="33" t="s">
        <v>85</v>
      </c>
      <c r="B43" s="197">
        <f>PPCL_NG!I43+PPCL_Spot!I43+GT_NG!I43+GT_Spot!I43+Bawana_NG!I43+Bawana_RLNG!I43+Bawana_Spot!I43</f>
        <v>78.17</v>
      </c>
      <c r="C43" s="197">
        <f>PPCL_NG!P43+PPCL_Spot!P43+GT_NG!P43+GT_Spot!P43+Bawana_NG!P43+Bawana_RLNG!P43+Bawana_Spot!P43</f>
        <v>78.17</v>
      </c>
      <c r="D43" s="198">
        <f t="shared" si="0"/>
        <v>0</v>
      </c>
      <c r="E43" s="197">
        <f>PPCL_NG!J43+PPCL_Spot!J43+GT_NG!J43+GT_Spot!J43+Bawana_NG!J43+Bawana_RLNG!J43+Bawana_Spot!J43</f>
        <v>45.2</v>
      </c>
      <c r="F43" s="197">
        <f>PPCL_NG!Q43+PPCL_Spot!Q43+GT_NG!Q43+GT_Spot!Q43+Bawana_NG!Q43+Bawana_RLNG!Q43+Bawana_Spot!Q43</f>
        <v>45.2</v>
      </c>
      <c r="G43" s="198">
        <f t="shared" si="1"/>
        <v>0</v>
      </c>
      <c r="H43" s="197">
        <f>PPCL_NG!K43+PPCL_Spot!K43+GT_NG!K43+GT_Spot!K43+Bawana_NG!K43+Bawana_RLNG!K43+Bawana_Spot!K43</f>
        <v>5</v>
      </c>
      <c r="I43" s="197">
        <f>PPCL_NG!R43+PPCL_Spot!R43+GT_NG!R43+GT_Spot!R43+Bawana_NG!R43+Bawana_RLNG!R43+Bawana_Spot!R43</f>
        <v>5</v>
      </c>
      <c r="J43" s="198">
        <f t="shared" si="2"/>
        <v>0</v>
      </c>
      <c r="K43" s="197">
        <f>PPCL_NG!L43+PPCL_Spot!L43+GT_NG!L43+GT_Spot!L43+Bawana_NG!L43+Bawana_RLNG!L43+Bawana_Spot!L43</f>
        <v>23</v>
      </c>
      <c r="L43" s="197">
        <f>PPCL_NG!S43+PPCL_Spot!S43+GT_NG!S43+GT_Spot!S43+Bawana_NG!S43+Bawana_RLNG!S43+Bawana_Spot!S43</f>
        <v>23</v>
      </c>
      <c r="M43" s="198">
        <f t="shared" si="3"/>
        <v>0</v>
      </c>
      <c r="N43" s="197">
        <f>PPCL_NG!M43+PPCL_Spot!M43+GT_NG!M43+GT_Spot!M43+Bawana_NG!M43+Bawana_RLNG!M43+Bawana_Spot!M43</f>
        <v>54.63</v>
      </c>
      <c r="O43" s="197">
        <f>PPCL_NG!T43+PPCL_Spot!T43+GT_NG!T43+GT_Spot!T43+Bawana_NG!T43+Bawana_RLNG!T43+Bawana_Spot!T43</f>
        <v>54.63</v>
      </c>
      <c r="P43" s="198">
        <f t="shared" si="4"/>
        <v>0</v>
      </c>
      <c r="Q43" s="198">
        <f t="shared" si="5"/>
        <v>0</v>
      </c>
    </row>
    <row r="44" spans="1:17">
      <c r="A44" s="33" t="s">
        <v>86</v>
      </c>
      <c r="B44" s="197">
        <f>PPCL_NG!I44+PPCL_Spot!I44+GT_NG!I44+GT_Spot!I44+Bawana_NG!I44+Bawana_RLNG!I44+Bawana_Spot!I44</f>
        <v>78.17</v>
      </c>
      <c r="C44" s="197">
        <f>PPCL_NG!P44+PPCL_Spot!P44+GT_NG!P44+GT_Spot!P44+Bawana_NG!P44+Bawana_RLNG!P44+Bawana_Spot!P44</f>
        <v>78.17</v>
      </c>
      <c r="D44" s="198">
        <f t="shared" si="0"/>
        <v>0</v>
      </c>
      <c r="E44" s="197">
        <f>PPCL_NG!J44+PPCL_Spot!J44+GT_NG!J44+GT_Spot!J44+Bawana_NG!J44+Bawana_RLNG!J44+Bawana_Spot!J44</f>
        <v>45.2</v>
      </c>
      <c r="F44" s="197">
        <f>PPCL_NG!Q44+PPCL_Spot!Q44+GT_NG!Q44+GT_Spot!Q44+Bawana_NG!Q44+Bawana_RLNG!Q44+Bawana_Spot!Q44</f>
        <v>45.2</v>
      </c>
      <c r="G44" s="198">
        <f t="shared" si="1"/>
        <v>0</v>
      </c>
      <c r="H44" s="197">
        <f>PPCL_NG!K44+PPCL_Spot!K44+GT_NG!K44+GT_Spot!K44+Bawana_NG!K44+Bawana_RLNG!K44+Bawana_Spot!K44</f>
        <v>5</v>
      </c>
      <c r="I44" s="197">
        <f>PPCL_NG!R44+PPCL_Spot!R44+GT_NG!R44+GT_Spot!R44+Bawana_NG!R44+Bawana_RLNG!R44+Bawana_Spot!R44</f>
        <v>5</v>
      </c>
      <c r="J44" s="198">
        <f t="shared" si="2"/>
        <v>0</v>
      </c>
      <c r="K44" s="197">
        <f>PPCL_NG!L44+PPCL_Spot!L44+GT_NG!L44+GT_Spot!L44+Bawana_NG!L44+Bawana_RLNG!L44+Bawana_Spot!L44</f>
        <v>23</v>
      </c>
      <c r="L44" s="197">
        <f>PPCL_NG!S44+PPCL_Spot!S44+GT_NG!S44+GT_Spot!S44+Bawana_NG!S44+Bawana_RLNG!S44+Bawana_Spot!S44</f>
        <v>23</v>
      </c>
      <c r="M44" s="198">
        <f t="shared" si="3"/>
        <v>0</v>
      </c>
      <c r="N44" s="197">
        <f>PPCL_NG!M44+PPCL_Spot!M44+GT_NG!M44+GT_Spot!M44+Bawana_NG!M44+Bawana_RLNG!M44+Bawana_Spot!M44</f>
        <v>54.63</v>
      </c>
      <c r="O44" s="197">
        <f>PPCL_NG!T44+PPCL_Spot!T44+GT_NG!T44+GT_Spot!T44+Bawana_NG!T44+Bawana_RLNG!T44+Bawana_Spot!T44</f>
        <v>54.63</v>
      </c>
      <c r="P44" s="198">
        <f t="shared" si="4"/>
        <v>0</v>
      </c>
      <c r="Q44" s="198">
        <f t="shared" si="5"/>
        <v>0</v>
      </c>
    </row>
    <row r="45" spans="1:17">
      <c r="A45" s="33" t="s">
        <v>87</v>
      </c>
      <c r="B45" s="197">
        <f>PPCL_NG!I45+PPCL_Spot!I45+GT_NG!I45+GT_Spot!I45+Bawana_NG!I45+Bawana_RLNG!I45+Bawana_Spot!I45</f>
        <v>78.17</v>
      </c>
      <c r="C45" s="197">
        <f>PPCL_NG!P45+PPCL_Spot!P45+GT_NG!P45+GT_Spot!P45+Bawana_NG!P45+Bawana_RLNG!P45+Bawana_Spot!P45</f>
        <v>78.17</v>
      </c>
      <c r="D45" s="198">
        <f t="shared" si="0"/>
        <v>0</v>
      </c>
      <c r="E45" s="197">
        <f>PPCL_NG!J45+PPCL_Spot!J45+GT_NG!J45+GT_Spot!J45+Bawana_NG!J45+Bawana_RLNG!J45+Bawana_Spot!J45</f>
        <v>45.2</v>
      </c>
      <c r="F45" s="197">
        <f>PPCL_NG!Q45+PPCL_Spot!Q45+GT_NG!Q45+GT_Spot!Q45+Bawana_NG!Q45+Bawana_RLNG!Q45+Bawana_Spot!Q45</f>
        <v>45.2</v>
      </c>
      <c r="G45" s="198">
        <f t="shared" si="1"/>
        <v>0</v>
      </c>
      <c r="H45" s="197">
        <f>PPCL_NG!K45+PPCL_Spot!K45+GT_NG!K45+GT_Spot!K45+Bawana_NG!K45+Bawana_RLNG!K45+Bawana_Spot!K45</f>
        <v>5</v>
      </c>
      <c r="I45" s="197">
        <f>PPCL_NG!R45+PPCL_Spot!R45+GT_NG!R45+GT_Spot!R45+Bawana_NG!R45+Bawana_RLNG!R45+Bawana_Spot!R45</f>
        <v>5</v>
      </c>
      <c r="J45" s="198">
        <f t="shared" si="2"/>
        <v>0</v>
      </c>
      <c r="K45" s="197">
        <f>PPCL_NG!L45+PPCL_Spot!L45+GT_NG!L45+GT_Spot!L45+Bawana_NG!L45+Bawana_RLNG!L45+Bawana_Spot!L45</f>
        <v>23</v>
      </c>
      <c r="L45" s="197">
        <f>PPCL_NG!S45+PPCL_Spot!S45+GT_NG!S45+GT_Spot!S45+Bawana_NG!S45+Bawana_RLNG!S45+Bawana_Spot!S45</f>
        <v>23</v>
      </c>
      <c r="M45" s="198">
        <f t="shared" si="3"/>
        <v>0</v>
      </c>
      <c r="N45" s="197">
        <f>PPCL_NG!M45+PPCL_Spot!M45+GT_NG!M45+GT_Spot!M45+Bawana_NG!M45+Bawana_RLNG!M45+Bawana_Spot!M45</f>
        <v>54.63</v>
      </c>
      <c r="O45" s="197">
        <f>PPCL_NG!T45+PPCL_Spot!T45+GT_NG!T45+GT_Spot!T45+Bawana_NG!T45+Bawana_RLNG!T45+Bawana_Spot!T45</f>
        <v>54.63</v>
      </c>
      <c r="P45" s="198">
        <f t="shared" si="4"/>
        <v>0</v>
      </c>
      <c r="Q45" s="198">
        <f t="shared" si="5"/>
        <v>0</v>
      </c>
    </row>
    <row r="46" spans="1:17">
      <c r="A46" s="33" t="s">
        <v>88</v>
      </c>
      <c r="B46" s="197">
        <f>PPCL_NG!I46+PPCL_Spot!I46+GT_NG!I46+GT_Spot!I46+Bawana_NG!I46+Bawana_RLNG!I46+Bawana_Spot!I46</f>
        <v>78.17</v>
      </c>
      <c r="C46" s="197">
        <f>PPCL_NG!P46+PPCL_Spot!P46+GT_NG!P46+GT_Spot!P46+Bawana_NG!P46+Bawana_RLNG!P46+Bawana_Spot!P46</f>
        <v>78.17</v>
      </c>
      <c r="D46" s="198">
        <f t="shared" si="0"/>
        <v>0</v>
      </c>
      <c r="E46" s="197">
        <f>PPCL_NG!J46+PPCL_Spot!J46+GT_NG!J46+GT_Spot!J46+Bawana_NG!J46+Bawana_RLNG!J46+Bawana_Spot!J46</f>
        <v>45.2</v>
      </c>
      <c r="F46" s="197">
        <f>PPCL_NG!Q46+PPCL_Spot!Q46+GT_NG!Q46+GT_Spot!Q46+Bawana_NG!Q46+Bawana_RLNG!Q46+Bawana_Spot!Q46</f>
        <v>45.2</v>
      </c>
      <c r="G46" s="198">
        <f t="shared" si="1"/>
        <v>0</v>
      </c>
      <c r="H46" s="197">
        <f>PPCL_NG!K46+PPCL_Spot!K46+GT_NG!K46+GT_Spot!K46+Bawana_NG!K46+Bawana_RLNG!K46+Bawana_Spot!K46</f>
        <v>5</v>
      </c>
      <c r="I46" s="197">
        <f>PPCL_NG!R46+PPCL_Spot!R46+GT_NG!R46+GT_Spot!R46+Bawana_NG!R46+Bawana_RLNG!R46+Bawana_Spot!R46</f>
        <v>5</v>
      </c>
      <c r="J46" s="198">
        <f t="shared" si="2"/>
        <v>0</v>
      </c>
      <c r="K46" s="197">
        <f>PPCL_NG!L46+PPCL_Spot!L46+GT_NG!L46+GT_Spot!L46+Bawana_NG!L46+Bawana_RLNG!L46+Bawana_Spot!L46</f>
        <v>23</v>
      </c>
      <c r="L46" s="197">
        <f>PPCL_NG!S46+PPCL_Spot!S46+GT_NG!S46+GT_Spot!S46+Bawana_NG!S46+Bawana_RLNG!S46+Bawana_Spot!S46</f>
        <v>23</v>
      </c>
      <c r="M46" s="198">
        <f t="shared" si="3"/>
        <v>0</v>
      </c>
      <c r="N46" s="197">
        <f>PPCL_NG!M46+PPCL_Spot!M46+GT_NG!M46+GT_Spot!M46+Bawana_NG!M46+Bawana_RLNG!M46+Bawana_Spot!M46</f>
        <v>54.63</v>
      </c>
      <c r="O46" s="197">
        <f>PPCL_NG!T46+PPCL_Spot!T46+GT_NG!T46+GT_Spot!T46+Bawana_NG!T46+Bawana_RLNG!T46+Bawana_Spot!T46</f>
        <v>54.63</v>
      </c>
      <c r="P46" s="198">
        <f t="shared" si="4"/>
        <v>0</v>
      </c>
      <c r="Q46" s="198">
        <f t="shared" si="5"/>
        <v>0</v>
      </c>
    </row>
    <row r="47" spans="1:17">
      <c r="A47" s="33" t="s">
        <v>89</v>
      </c>
      <c r="B47" s="197">
        <f>PPCL_NG!I47+PPCL_Spot!I47+GT_NG!I47+GT_Spot!I47+Bawana_NG!I47+Bawana_RLNG!I47+Bawana_Spot!I47</f>
        <v>78.17</v>
      </c>
      <c r="C47" s="197">
        <f>PPCL_NG!P47+PPCL_Spot!P47+GT_NG!P47+GT_Spot!P47+Bawana_NG!P47+Bawana_RLNG!P47+Bawana_Spot!P47</f>
        <v>78.17</v>
      </c>
      <c r="D47" s="198">
        <f t="shared" si="0"/>
        <v>0</v>
      </c>
      <c r="E47" s="197">
        <f>PPCL_NG!J47+PPCL_Spot!J47+GT_NG!J47+GT_Spot!J47+Bawana_NG!J47+Bawana_RLNG!J47+Bawana_Spot!J47</f>
        <v>45.2</v>
      </c>
      <c r="F47" s="197">
        <f>PPCL_NG!Q47+PPCL_Spot!Q47+GT_NG!Q47+GT_Spot!Q47+Bawana_NG!Q47+Bawana_RLNG!Q47+Bawana_Spot!Q47</f>
        <v>45.2</v>
      </c>
      <c r="G47" s="198">
        <f t="shared" si="1"/>
        <v>0</v>
      </c>
      <c r="H47" s="197">
        <f>PPCL_NG!K47+PPCL_Spot!K47+GT_NG!K47+GT_Spot!K47+Bawana_NG!K47+Bawana_RLNG!K47+Bawana_Spot!K47</f>
        <v>5</v>
      </c>
      <c r="I47" s="197">
        <f>PPCL_NG!R47+PPCL_Spot!R47+GT_NG!R47+GT_Spot!R47+Bawana_NG!R47+Bawana_RLNG!R47+Bawana_Spot!R47</f>
        <v>5</v>
      </c>
      <c r="J47" s="198">
        <f t="shared" si="2"/>
        <v>0</v>
      </c>
      <c r="K47" s="197">
        <f>PPCL_NG!L47+PPCL_Spot!L47+GT_NG!L47+GT_Spot!L47+Bawana_NG!L47+Bawana_RLNG!L47+Bawana_Spot!L47</f>
        <v>23</v>
      </c>
      <c r="L47" s="197">
        <f>PPCL_NG!S47+PPCL_Spot!S47+GT_NG!S47+GT_Spot!S47+Bawana_NG!S47+Bawana_RLNG!S47+Bawana_Spot!S47</f>
        <v>23</v>
      </c>
      <c r="M47" s="198">
        <f t="shared" si="3"/>
        <v>0</v>
      </c>
      <c r="N47" s="197">
        <f>PPCL_NG!M47+PPCL_Spot!M47+GT_NG!M47+GT_Spot!M47+Bawana_NG!M47+Bawana_RLNG!M47+Bawana_Spot!M47</f>
        <v>54.63</v>
      </c>
      <c r="O47" s="197">
        <f>PPCL_NG!T47+PPCL_Spot!T47+GT_NG!T47+GT_Spot!T47+Bawana_NG!T47+Bawana_RLNG!T47+Bawana_Spot!T47</f>
        <v>54.63</v>
      </c>
      <c r="P47" s="198">
        <f t="shared" si="4"/>
        <v>0</v>
      </c>
      <c r="Q47" s="198">
        <f t="shared" si="5"/>
        <v>0</v>
      </c>
    </row>
    <row r="48" spans="1:17">
      <c r="A48" s="33" t="s">
        <v>90</v>
      </c>
      <c r="B48" s="197">
        <f>PPCL_NG!I48+PPCL_Spot!I48+GT_NG!I48+GT_Spot!I48+Bawana_NG!I48+Bawana_RLNG!I48+Bawana_Spot!I48</f>
        <v>78.17</v>
      </c>
      <c r="C48" s="197">
        <f>PPCL_NG!P48+PPCL_Spot!P48+GT_NG!P48+GT_Spot!P48+Bawana_NG!P48+Bawana_RLNG!P48+Bawana_Spot!P48</f>
        <v>78.17</v>
      </c>
      <c r="D48" s="198">
        <f t="shared" si="0"/>
        <v>0</v>
      </c>
      <c r="E48" s="197">
        <f>PPCL_NG!J48+PPCL_Spot!J48+GT_NG!J48+GT_Spot!J48+Bawana_NG!J48+Bawana_RLNG!J48+Bawana_Spot!J48</f>
        <v>45.2</v>
      </c>
      <c r="F48" s="197">
        <f>PPCL_NG!Q48+PPCL_Spot!Q48+GT_NG!Q48+GT_Spot!Q48+Bawana_NG!Q48+Bawana_RLNG!Q48+Bawana_Spot!Q48</f>
        <v>45.2</v>
      </c>
      <c r="G48" s="198">
        <f t="shared" si="1"/>
        <v>0</v>
      </c>
      <c r="H48" s="197">
        <f>PPCL_NG!K48+PPCL_Spot!K48+GT_NG!K48+GT_Spot!K48+Bawana_NG!K48+Bawana_RLNG!K48+Bawana_Spot!K48</f>
        <v>5</v>
      </c>
      <c r="I48" s="197">
        <f>PPCL_NG!R48+PPCL_Spot!R48+GT_NG!R48+GT_Spot!R48+Bawana_NG!R48+Bawana_RLNG!R48+Bawana_Spot!R48</f>
        <v>5</v>
      </c>
      <c r="J48" s="198">
        <f t="shared" si="2"/>
        <v>0</v>
      </c>
      <c r="K48" s="197">
        <f>PPCL_NG!L48+PPCL_Spot!L48+GT_NG!L48+GT_Spot!L48+Bawana_NG!L48+Bawana_RLNG!L48+Bawana_Spot!L48</f>
        <v>23</v>
      </c>
      <c r="L48" s="197">
        <f>PPCL_NG!S48+PPCL_Spot!S48+GT_NG!S48+GT_Spot!S48+Bawana_NG!S48+Bawana_RLNG!S48+Bawana_Spot!S48</f>
        <v>23</v>
      </c>
      <c r="M48" s="198">
        <f t="shared" si="3"/>
        <v>0</v>
      </c>
      <c r="N48" s="197">
        <f>PPCL_NG!M48+PPCL_Spot!M48+GT_NG!M48+GT_Spot!M48+Bawana_NG!M48+Bawana_RLNG!M48+Bawana_Spot!M48</f>
        <v>54.63</v>
      </c>
      <c r="O48" s="197">
        <f>PPCL_NG!T48+PPCL_Spot!T48+GT_NG!T48+GT_Spot!T48+Bawana_NG!T48+Bawana_RLNG!T48+Bawana_Spot!T48</f>
        <v>54.63</v>
      </c>
      <c r="P48" s="198">
        <f t="shared" si="4"/>
        <v>0</v>
      </c>
      <c r="Q48" s="198">
        <f t="shared" si="5"/>
        <v>0</v>
      </c>
    </row>
    <row r="49" spans="1:17">
      <c r="A49" s="33" t="s">
        <v>91</v>
      </c>
      <c r="B49" s="197">
        <f>PPCL_NG!I49+PPCL_Spot!I49+GT_NG!I49+GT_Spot!I49+Bawana_NG!I49+Bawana_RLNG!I49+Bawana_Spot!I49</f>
        <v>78.17</v>
      </c>
      <c r="C49" s="197">
        <f>PPCL_NG!P49+PPCL_Spot!P49+GT_NG!P49+GT_Spot!P49+Bawana_NG!P49+Bawana_RLNG!P49+Bawana_Spot!P49</f>
        <v>78.17</v>
      </c>
      <c r="D49" s="198">
        <f t="shared" si="0"/>
        <v>0</v>
      </c>
      <c r="E49" s="197">
        <f>PPCL_NG!J49+PPCL_Spot!J49+GT_NG!J49+GT_Spot!J49+Bawana_NG!J49+Bawana_RLNG!J49+Bawana_Spot!J49</f>
        <v>45.2</v>
      </c>
      <c r="F49" s="197">
        <f>PPCL_NG!Q49+PPCL_Spot!Q49+GT_NG!Q49+GT_Spot!Q49+Bawana_NG!Q49+Bawana_RLNG!Q49+Bawana_Spot!Q49</f>
        <v>45.2</v>
      </c>
      <c r="G49" s="198">
        <f t="shared" si="1"/>
        <v>0</v>
      </c>
      <c r="H49" s="197">
        <f>PPCL_NG!K49+PPCL_Spot!K49+GT_NG!K49+GT_Spot!K49+Bawana_NG!K49+Bawana_RLNG!K49+Bawana_Spot!K49</f>
        <v>5</v>
      </c>
      <c r="I49" s="197">
        <f>PPCL_NG!R49+PPCL_Spot!R49+GT_NG!R49+GT_Spot!R49+Bawana_NG!R49+Bawana_RLNG!R49+Bawana_Spot!R49</f>
        <v>5</v>
      </c>
      <c r="J49" s="198">
        <f t="shared" si="2"/>
        <v>0</v>
      </c>
      <c r="K49" s="197">
        <f>PPCL_NG!L49+PPCL_Spot!L49+GT_NG!L49+GT_Spot!L49+Bawana_NG!L49+Bawana_RLNG!L49+Bawana_Spot!L49</f>
        <v>23</v>
      </c>
      <c r="L49" s="197">
        <f>PPCL_NG!S49+PPCL_Spot!S49+GT_NG!S49+GT_Spot!S49+Bawana_NG!S49+Bawana_RLNG!S49+Bawana_Spot!S49</f>
        <v>23</v>
      </c>
      <c r="M49" s="198">
        <f t="shared" si="3"/>
        <v>0</v>
      </c>
      <c r="N49" s="197">
        <f>PPCL_NG!M49+PPCL_Spot!M49+GT_NG!M49+GT_Spot!M49+Bawana_NG!M49+Bawana_RLNG!M49+Bawana_Spot!M49</f>
        <v>54.63</v>
      </c>
      <c r="O49" s="197">
        <f>PPCL_NG!T49+PPCL_Spot!T49+GT_NG!T49+GT_Spot!T49+Bawana_NG!T49+Bawana_RLNG!T49+Bawana_Spot!T49</f>
        <v>54.63</v>
      </c>
      <c r="P49" s="198">
        <f t="shared" si="4"/>
        <v>0</v>
      </c>
      <c r="Q49" s="198">
        <f t="shared" si="5"/>
        <v>0</v>
      </c>
    </row>
    <row r="50" spans="1:17">
      <c r="A50" s="33" t="s">
        <v>92</v>
      </c>
      <c r="B50" s="197">
        <f>PPCL_NG!I50+PPCL_Spot!I50+GT_NG!I50+GT_Spot!I50+Bawana_NG!I50+Bawana_RLNG!I50+Bawana_Spot!I50</f>
        <v>78.17</v>
      </c>
      <c r="C50" s="197">
        <f>PPCL_NG!P50+PPCL_Spot!P50+GT_NG!P50+GT_Spot!P50+Bawana_NG!P50+Bawana_RLNG!P50+Bawana_Spot!P50</f>
        <v>78.17</v>
      </c>
      <c r="D50" s="198">
        <f t="shared" si="0"/>
        <v>0</v>
      </c>
      <c r="E50" s="197">
        <f>PPCL_NG!J50+PPCL_Spot!J50+GT_NG!J50+GT_Spot!J50+Bawana_NG!J50+Bawana_RLNG!J50+Bawana_Spot!J50</f>
        <v>45.2</v>
      </c>
      <c r="F50" s="197">
        <f>PPCL_NG!Q50+PPCL_Spot!Q50+GT_NG!Q50+GT_Spot!Q50+Bawana_NG!Q50+Bawana_RLNG!Q50+Bawana_Spot!Q50</f>
        <v>45.2</v>
      </c>
      <c r="G50" s="198">
        <f t="shared" si="1"/>
        <v>0</v>
      </c>
      <c r="H50" s="197">
        <f>PPCL_NG!K50+PPCL_Spot!K50+GT_NG!K50+GT_Spot!K50+Bawana_NG!K50+Bawana_RLNG!K50+Bawana_Spot!K50</f>
        <v>5</v>
      </c>
      <c r="I50" s="197">
        <f>PPCL_NG!R50+PPCL_Spot!R50+GT_NG!R50+GT_Spot!R50+Bawana_NG!R50+Bawana_RLNG!R50+Bawana_Spot!R50</f>
        <v>5</v>
      </c>
      <c r="J50" s="198">
        <f t="shared" si="2"/>
        <v>0</v>
      </c>
      <c r="K50" s="197">
        <f>PPCL_NG!L50+PPCL_Spot!L50+GT_NG!L50+GT_Spot!L50+Bawana_NG!L50+Bawana_RLNG!L50+Bawana_Spot!L50</f>
        <v>23</v>
      </c>
      <c r="L50" s="197">
        <f>PPCL_NG!S50+PPCL_Spot!S50+GT_NG!S50+GT_Spot!S50+Bawana_NG!S50+Bawana_RLNG!S50+Bawana_Spot!S50</f>
        <v>23</v>
      </c>
      <c r="M50" s="198">
        <f t="shared" si="3"/>
        <v>0</v>
      </c>
      <c r="N50" s="197">
        <f>PPCL_NG!M50+PPCL_Spot!M50+GT_NG!M50+GT_Spot!M50+Bawana_NG!M50+Bawana_RLNG!M50+Bawana_Spot!M50</f>
        <v>54.63</v>
      </c>
      <c r="O50" s="197">
        <f>PPCL_NG!T50+PPCL_Spot!T50+GT_NG!T50+GT_Spot!T50+Bawana_NG!T50+Bawana_RLNG!T50+Bawana_Spot!T50</f>
        <v>54.63</v>
      </c>
      <c r="P50" s="198">
        <f t="shared" si="4"/>
        <v>0</v>
      </c>
      <c r="Q50" s="198">
        <f t="shared" si="5"/>
        <v>0</v>
      </c>
    </row>
    <row r="51" spans="1:17">
      <c r="A51" s="33" t="s">
        <v>93</v>
      </c>
      <c r="B51" s="197">
        <f>PPCL_NG!I51+PPCL_Spot!I51+GT_NG!I51+GT_Spot!I51+Bawana_NG!I51+Bawana_RLNG!I51+Bawana_Spot!I51</f>
        <v>80.819999999999993</v>
      </c>
      <c r="C51" s="197">
        <f>PPCL_NG!P51+PPCL_Spot!P51+GT_NG!P51+GT_Spot!P51+Bawana_NG!P51+Bawana_RLNG!P51+Bawana_Spot!P51</f>
        <v>80.819999999999993</v>
      </c>
      <c r="D51" s="198">
        <f t="shared" si="0"/>
        <v>0</v>
      </c>
      <c r="E51" s="197">
        <f>PPCL_NG!J51+PPCL_Spot!J51+GT_NG!J51+GT_Spot!J51+Bawana_NG!J51+Bawana_RLNG!J51+Bawana_Spot!J51</f>
        <v>46.74</v>
      </c>
      <c r="F51" s="197">
        <f>PPCL_NG!Q51+PPCL_Spot!Q51+GT_NG!Q51+GT_Spot!Q51+Bawana_NG!Q51+Bawana_RLNG!Q51+Bawana_Spot!Q51</f>
        <v>46.74</v>
      </c>
      <c r="G51" s="198">
        <f t="shared" si="1"/>
        <v>0</v>
      </c>
      <c r="H51" s="197">
        <f>PPCL_NG!K51+PPCL_Spot!K51+GT_NG!K51+GT_Spot!K51+Bawana_NG!K51+Bawana_RLNG!K51+Bawana_Spot!K51</f>
        <v>5</v>
      </c>
      <c r="I51" s="197">
        <f>PPCL_NG!R51+PPCL_Spot!R51+GT_NG!R51+GT_Spot!R51+Bawana_NG!R51+Bawana_RLNG!R51+Bawana_Spot!R51</f>
        <v>5</v>
      </c>
      <c r="J51" s="198">
        <f t="shared" si="2"/>
        <v>0</v>
      </c>
      <c r="K51" s="197">
        <f>PPCL_NG!L51+PPCL_Spot!L51+GT_NG!L51+GT_Spot!L51+Bawana_NG!L51+Bawana_RLNG!L51+Bawana_Spot!L51</f>
        <v>23</v>
      </c>
      <c r="L51" s="197">
        <f>PPCL_NG!S51+PPCL_Spot!S51+GT_NG!S51+GT_Spot!S51+Bawana_NG!S51+Bawana_RLNG!S51+Bawana_Spot!S51</f>
        <v>23</v>
      </c>
      <c r="M51" s="198">
        <f t="shared" si="3"/>
        <v>0</v>
      </c>
      <c r="N51" s="197">
        <f>PPCL_NG!M51+PPCL_Spot!M51+GT_NG!M51+GT_Spot!M51+Bawana_NG!M51+Bawana_RLNG!M51+Bawana_Spot!M51</f>
        <v>56.48</v>
      </c>
      <c r="O51" s="197">
        <f>PPCL_NG!T51+PPCL_Spot!T51+GT_NG!T51+GT_Spot!T51+Bawana_NG!T51+Bawana_RLNG!T51+Bawana_Spot!T51</f>
        <v>56.48</v>
      </c>
      <c r="P51" s="198">
        <f t="shared" si="4"/>
        <v>0</v>
      </c>
      <c r="Q51" s="198">
        <f t="shared" si="5"/>
        <v>0</v>
      </c>
    </row>
    <row r="52" spans="1:17">
      <c r="A52" s="33" t="s">
        <v>94</v>
      </c>
      <c r="B52" s="197">
        <f>PPCL_NG!I52+PPCL_Spot!I52+GT_NG!I52+GT_Spot!I52+Bawana_NG!I52+Bawana_RLNG!I52+Bawana_Spot!I52</f>
        <v>80.819999999999993</v>
      </c>
      <c r="C52" s="197">
        <f>PPCL_NG!P52+PPCL_Spot!P52+GT_NG!P52+GT_Spot!P52+Bawana_NG!P52+Bawana_RLNG!P52+Bawana_Spot!P52</f>
        <v>80.819999999999993</v>
      </c>
      <c r="D52" s="198">
        <f t="shared" si="0"/>
        <v>0</v>
      </c>
      <c r="E52" s="197">
        <f>PPCL_NG!J52+PPCL_Spot!J52+GT_NG!J52+GT_Spot!J52+Bawana_NG!J52+Bawana_RLNG!J52+Bawana_Spot!J52</f>
        <v>46.74</v>
      </c>
      <c r="F52" s="197">
        <f>PPCL_NG!Q52+PPCL_Spot!Q52+GT_NG!Q52+GT_Spot!Q52+Bawana_NG!Q52+Bawana_RLNG!Q52+Bawana_Spot!Q52</f>
        <v>46.74</v>
      </c>
      <c r="G52" s="198">
        <f t="shared" si="1"/>
        <v>0</v>
      </c>
      <c r="H52" s="197">
        <f>PPCL_NG!K52+PPCL_Spot!K52+GT_NG!K52+GT_Spot!K52+Bawana_NG!K52+Bawana_RLNG!K52+Bawana_Spot!K52</f>
        <v>5</v>
      </c>
      <c r="I52" s="197">
        <f>PPCL_NG!R52+PPCL_Spot!R52+GT_NG!R52+GT_Spot!R52+Bawana_NG!R52+Bawana_RLNG!R52+Bawana_Spot!R52</f>
        <v>5</v>
      </c>
      <c r="J52" s="198">
        <f t="shared" si="2"/>
        <v>0</v>
      </c>
      <c r="K52" s="197">
        <f>PPCL_NG!L52+PPCL_Spot!L52+GT_NG!L52+GT_Spot!L52+Bawana_NG!L52+Bawana_RLNG!L52+Bawana_Spot!L52</f>
        <v>23</v>
      </c>
      <c r="L52" s="197">
        <f>PPCL_NG!S52+PPCL_Spot!S52+GT_NG!S52+GT_Spot!S52+Bawana_NG!S52+Bawana_RLNG!S52+Bawana_Spot!S52</f>
        <v>23</v>
      </c>
      <c r="M52" s="198">
        <f t="shared" si="3"/>
        <v>0</v>
      </c>
      <c r="N52" s="197">
        <f>PPCL_NG!M52+PPCL_Spot!M52+GT_NG!M52+GT_Spot!M52+Bawana_NG!M52+Bawana_RLNG!M52+Bawana_Spot!M52</f>
        <v>56.48</v>
      </c>
      <c r="O52" s="197">
        <f>PPCL_NG!T52+PPCL_Spot!T52+GT_NG!T52+GT_Spot!T52+Bawana_NG!T52+Bawana_RLNG!T52+Bawana_Spot!T52</f>
        <v>56.48</v>
      </c>
      <c r="P52" s="198">
        <f t="shared" si="4"/>
        <v>0</v>
      </c>
      <c r="Q52" s="198">
        <f t="shared" si="5"/>
        <v>0</v>
      </c>
    </row>
    <row r="53" spans="1:17">
      <c r="A53" s="33" t="s">
        <v>95</v>
      </c>
      <c r="B53" s="197">
        <f>PPCL_NG!I53+PPCL_Spot!I53+GT_NG!I53+GT_Spot!I53+Bawana_NG!I53+Bawana_RLNG!I53+Bawana_Spot!I53</f>
        <v>80.819999999999993</v>
      </c>
      <c r="C53" s="197">
        <f>PPCL_NG!P53+PPCL_Spot!P53+GT_NG!P53+GT_Spot!P53+Bawana_NG!P53+Bawana_RLNG!P53+Bawana_Spot!P53</f>
        <v>80.819999999999993</v>
      </c>
      <c r="D53" s="198">
        <f t="shared" si="0"/>
        <v>0</v>
      </c>
      <c r="E53" s="197">
        <f>PPCL_NG!J53+PPCL_Spot!J53+GT_NG!J53+GT_Spot!J53+Bawana_NG!J53+Bawana_RLNG!J53+Bawana_Spot!J53</f>
        <v>46.74</v>
      </c>
      <c r="F53" s="197">
        <f>PPCL_NG!Q53+PPCL_Spot!Q53+GT_NG!Q53+GT_Spot!Q53+Bawana_NG!Q53+Bawana_RLNG!Q53+Bawana_Spot!Q53</f>
        <v>46.74</v>
      </c>
      <c r="G53" s="198">
        <f t="shared" si="1"/>
        <v>0</v>
      </c>
      <c r="H53" s="197">
        <f>PPCL_NG!K53+PPCL_Spot!K53+GT_NG!K53+GT_Spot!K53+Bawana_NG!K53+Bawana_RLNG!K53+Bawana_Spot!K53</f>
        <v>5</v>
      </c>
      <c r="I53" s="197">
        <f>PPCL_NG!R53+PPCL_Spot!R53+GT_NG!R53+GT_Spot!R53+Bawana_NG!R53+Bawana_RLNG!R53+Bawana_Spot!R53</f>
        <v>5</v>
      </c>
      <c r="J53" s="198">
        <f t="shared" si="2"/>
        <v>0</v>
      </c>
      <c r="K53" s="197">
        <f>PPCL_NG!L53+PPCL_Spot!L53+GT_NG!L53+GT_Spot!L53+Bawana_NG!L53+Bawana_RLNG!L53+Bawana_Spot!L53</f>
        <v>23</v>
      </c>
      <c r="L53" s="197">
        <f>PPCL_NG!S53+PPCL_Spot!S53+GT_NG!S53+GT_Spot!S53+Bawana_NG!S53+Bawana_RLNG!S53+Bawana_Spot!S53</f>
        <v>23</v>
      </c>
      <c r="M53" s="198">
        <f t="shared" si="3"/>
        <v>0</v>
      </c>
      <c r="N53" s="197">
        <f>PPCL_NG!M53+PPCL_Spot!M53+GT_NG!M53+GT_Spot!M53+Bawana_NG!M53+Bawana_RLNG!M53+Bawana_Spot!M53</f>
        <v>56.48</v>
      </c>
      <c r="O53" s="197">
        <f>PPCL_NG!T53+PPCL_Spot!T53+GT_NG!T53+GT_Spot!T53+Bawana_NG!T53+Bawana_RLNG!T53+Bawana_Spot!T53</f>
        <v>56.48</v>
      </c>
      <c r="P53" s="198">
        <f t="shared" si="4"/>
        <v>0</v>
      </c>
      <c r="Q53" s="198">
        <f t="shared" si="5"/>
        <v>0</v>
      </c>
    </row>
    <row r="54" spans="1:17">
      <c r="A54" s="33" t="s">
        <v>96</v>
      </c>
      <c r="B54" s="197">
        <f>PPCL_NG!I54+PPCL_Spot!I54+GT_NG!I54+GT_Spot!I54+Bawana_NG!I54+Bawana_RLNG!I54+Bawana_Spot!I54</f>
        <v>80.819999999999993</v>
      </c>
      <c r="C54" s="197">
        <f>PPCL_NG!P54+PPCL_Spot!P54+GT_NG!P54+GT_Spot!P54+Bawana_NG!P54+Bawana_RLNG!P54+Bawana_Spot!P54</f>
        <v>80.819999999999993</v>
      </c>
      <c r="D54" s="198">
        <f t="shared" si="0"/>
        <v>0</v>
      </c>
      <c r="E54" s="197">
        <f>PPCL_NG!J54+PPCL_Spot!J54+GT_NG!J54+GT_Spot!J54+Bawana_NG!J54+Bawana_RLNG!J54+Bawana_Spot!J54</f>
        <v>46.74</v>
      </c>
      <c r="F54" s="197">
        <f>PPCL_NG!Q54+PPCL_Spot!Q54+GT_NG!Q54+GT_Spot!Q54+Bawana_NG!Q54+Bawana_RLNG!Q54+Bawana_Spot!Q54</f>
        <v>46.74</v>
      </c>
      <c r="G54" s="198">
        <f t="shared" si="1"/>
        <v>0</v>
      </c>
      <c r="H54" s="197">
        <f>PPCL_NG!K54+PPCL_Spot!K54+GT_NG!K54+GT_Spot!K54+Bawana_NG!K54+Bawana_RLNG!K54+Bawana_Spot!K54</f>
        <v>5</v>
      </c>
      <c r="I54" s="197">
        <f>PPCL_NG!R54+PPCL_Spot!R54+GT_NG!R54+GT_Spot!R54+Bawana_NG!R54+Bawana_RLNG!R54+Bawana_Spot!R54</f>
        <v>5</v>
      </c>
      <c r="J54" s="198">
        <f t="shared" si="2"/>
        <v>0</v>
      </c>
      <c r="K54" s="197">
        <f>PPCL_NG!L54+PPCL_Spot!L54+GT_NG!L54+GT_Spot!L54+Bawana_NG!L54+Bawana_RLNG!L54+Bawana_Spot!L54</f>
        <v>23</v>
      </c>
      <c r="L54" s="197">
        <f>PPCL_NG!S54+PPCL_Spot!S54+GT_NG!S54+GT_Spot!S54+Bawana_NG!S54+Bawana_RLNG!S54+Bawana_Spot!S54</f>
        <v>23</v>
      </c>
      <c r="M54" s="198">
        <f t="shared" si="3"/>
        <v>0</v>
      </c>
      <c r="N54" s="197">
        <f>PPCL_NG!M54+PPCL_Spot!M54+GT_NG!M54+GT_Spot!M54+Bawana_NG!M54+Bawana_RLNG!M54+Bawana_Spot!M54</f>
        <v>56.48</v>
      </c>
      <c r="O54" s="197">
        <f>PPCL_NG!T54+PPCL_Spot!T54+GT_NG!T54+GT_Spot!T54+Bawana_NG!T54+Bawana_RLNG!T54+Bawana_Spot!T54</f>
        <v>56.48</v>
      </c>
      <c r="P54" s="198">
        <f t="shared" si="4"/>
        <v>0</v>
      </c>
      <c r="Q54" s="198">
        <f t="shared" si="5"/>
        <v>0</v>
      </c>
    </row>
    <row r="55" spans="1:17">
      <c r="A55" s="33" t="s">
        <v>97</v>
      </c>
      <c r="B55" s="197">
        <f>PPCL_NG!I55+PPCL_Spot!I55+GT_NG!I55+GT_Spot!I55+Bawana_NG!I55+Bawana_RLNG!I55+Bawana_Spot!I55</f>
        <v>80.819999999999993</v>
      </c>
      <c r="C55" s="197">
        <f>PPCL_NG!P55+PPCL_Spot!P55+GT_NG!P55+GT_Spot!P55+Bawana_NG!P55+Bawana_RLNG!P55+Bawana_Spot!P55</f>
        <v>80.819999999999993</v>
      </c>
      <c r="D55" s="198">
        <f t="shared" si="0"/>
        <v>0</v>
      </c>
      <c r="E55" s="197">
        <f>PPCL_NG!J55+PPCL_Spot!J55+GT_NG!J55+GT_Spot!J55+Bawana_NG!J55+Bawana_RLNG!J55+Bawana_Spot!J55</f>
        <v>46.74</v>
      </c>
      <c r="F55" s="197">
        <f>PPCL_NG!Q55+PPCL_Spot!Q55+GT_NG!Q55+GT_Spot!Q55+Bawana_NG!Q55+Bawana_RLNG!Q55+Bawana_Spot!Q55</f>
        <v>46.74</v>
      </c>
      <c r="G55" s="198">
        <f t="shared" si="1"/>
        <v>0</v>
      </c>
      <c r="H55" s="197">
        <f>PPCL_NG!K55+PPCL_Spot!K55+GT_NG!K55+GT_Spot!K55+Bawana_NG!K55+Bawana_RLNG!K55+Bawana_Spot!K55</f>
        <v>5</v>
      </c>
      <c r="I55" s="197">
        <f>PPCL_NG!R55+PPCL_Spot!R55+GT_NG!R55+GT_Spot!R55+Bawana_NG!R55+Bawana_RLNG!R55+Bawana_Spot!R55</f>
        <v>5</v>
      </c>
      <c r="J55" s="198">
        <f t="shared" si="2"/>
        <v>0</v>
      </c>
      <c r="K55" s="197">
        <f>PPCL_NG!L55+PPCL_Spot!L55+GT_NG!L55+GT_Spot!L55+Bawana_NG!L55+Bawana_RLNG!L55+Bawana_Spot!L55</f>
        <v>23</v>
      </c>
      <c r="L55" s="197">
        <f>PPCL_NG!S55+PPCL_Spot!S55+GT_NG!S55+GT_Spot!S55+Bawana_NG!S55+Bawana_RLNG!S55+Bawana_Spot!S55</f>
        <v>23</v>
      </c>
      <c r="M55" s="198">
        <f t="shared" si="3"/>
        <v>0</v>
      </c>
      <c r="N55" s="197">
        <f>PPCL_NG!M55+PPCL_Spot!M55+GT_NG!M55+GT_Spot!M55+Bawana_NG!M55+Bawana_RLNG!M55+Bawana_Spot!M55</f>
        <v>56.48</v>
      </c>
      <c r="O55" s="197">
        <f>PPCL_NG!T55+PPCL_Spot!T55+GT_NG!T55+GT_Spot!T55+Bawana_NG!T55+Bawana_RLNG!T55+Bawana_Spot!T55</f>
        <v>56.48</v>
      </c>
      <c r="P55" s="198">
        <f t="shared" si="4"/>
        <v>0</v>
      </c>
      <c r="Q55" s="198">
        <f t="shared" si="5"/>
        <v>0</v>
      </c>
    </row>
    <row r="56" spans="1:17">
      <c r="A56" s="33" t="s">
        <v>98</v>
      </c>
      <c r="B56" s="197">
        <f>PPCL_NG!I56+PPCL_Spot!I56+GT_NG!I56+GT_Spot!I56+Bawana_NG!I56+Bawana_RLNG!I56+Bawana_Spot!I56</f>
        <v>80.819999999999993</v>
      </c>
      <c r="C56" s="197">
        <f>PPCL_NG!P56+PPCL_Spot!P56+GT_NG!P56+GT_Spot!P56+Bawana_NG!P56+Bawana_RLNG!P56+Bawana_Spot!P56</f>
        <v>80.819999999999993</v>
      </c>
      <c r="D56" s="198">
        <f t="shared" si="0"/>
        <v>0</v>
      </c>
      <c r="E56" s="197">
        <f>PPCL_NG!J56+PPCL_Spot!J56+GT_NG!J56+GT_Spot!J56+Bawana_NG!J56+Bawana_RLNG!J56+Bawana_Spot!J56</f>
        <v>46.74</v>
      </c>
      <c r="F56" s="197">
        <f>PPCL_NG!Q56+PPCL_Spot!Q56+GT_NG!Q56+GT_Spot!Q56+Bawana_NG!Q56+Bawana_RLNG!Q56+Bawana_Spot!Q56</f>
        <v>46.74</v>
      </c>
      <c r="G56" s="198">
        <f t="shared" si="1"/>
        <v>0</v>
      </c>
      <c r="H56" s="197">
        <f>PPCL_NG!K56+PPCL_Spot!K56+GT_NG!K56+GT_Spot!K56+Bawana_NG!K56+Bawana_RLNG!K56+Bawana_Spot!K56</f>
        <v>5</v>
      </c>
      <c r="I56" s="197">
        <f>PPCL_NG!R56+PPCL_Spot!R56+GT_NG!R56+GT_Spot!R56+Bawana_NG!R56+Bawana_RLNG!R56+Bawana_Spot!R56</f>
        <v>5</v>
      </c>
      <c r="J56" s="198">
        <f t="shared" si="2"/>
        <v>0</v>
      </c>
      <c r="K56" s="197">
        <f>PPCL_NG!L56+PPCL_Spot!L56+GT_NG!L56+GT_Spot!L56+Bawana_NG!L56+Bawana_RLNG!L56+Bawana_Spot!L56</f>
        <v>23</v>
      </c>
      <c r="L56" s="197">
        <f>PPCL_NG!S56+PPCL_Spot!S56+GT_NG!S56+GT_Spot!S56+Bawana_NG!S56+Bawana_RLNG!S56+Bawana_Spot!S56</f>
        <v>23</v>
      </c>
      <c r="M56" s="198">
        <f t="shared" si="3"/>
        <v>0</v>
      </c>
      <c r="N56" s="197">
        <f>PPCL_NG!M56+PPCL_Spot!M56+GT_NG!M56+GT_Spot!M56+Bawana_NG!M56+Bawana_RLNG!M56+Bawana_Spot!M56</f>
        <v>56.48</v>
      </c>
      <c r="O56" s="197">
        <f>PPCL_NG!T56+PPCL_Spot!T56+GT_NG!T56+GT_Spot!T56+Bawana_NG!T56+Bawana_RLNG!T56+Bawana_Spot!T56</f>
        <v>56.48</v>
      </c>
      <c r="P56" s="198">
        <f t="shared" si="4"/>
        <v>0</v>
      </c>
      <c r="Q56" s="198">
        <f t="shared" si="5"/>
        <v>0</v>
      </c>
    </row>
    <row r="57" spans="1:17">
      <c r="A57" s="33" t="s">
        <v>99</v>
      </c>
      <c r="B57" s="197">
        <f>PPCL_NG!I57+PPCL_Spot!I57+GT_NG!I57+GT_Spot!I57+Bawana_NG!I57+Bawana_RLNG!I57+Bawana_Spot!I57</f>
        <v>80.819999999999993</v>
      </c>
      <c r="C57" s="197">
        <f>PPCL_NG!P57+PPCL_Spot!P57+GT_NG!P57+GT_Spot!P57+Bawana_NG!P57+Bawana_RLNG!P57+Bawana_Spot!P57</f>
        <v>80.819999999999993</v>
      </c>
      <c r="D57" s="198">
        <f t="shared" si="0"/>
        <v>0</v>
      </c>
      <c r="E57" s="197">
        <f>PPCL_NG!J57+PPCL_Spot!J57+GT_NG!J57+GT_Spot!J57+Bawana_NG!J57+Bawana_RLNG!J57+Bawana_Spot!J57</f>
        <v>46.74</v>
      </c>
      <c r="F57" s="197">
        <f>PPCL_NG!Q57+PPCL_Spot!Q57+GT_NG!Q57+GT_Spot!Q57+Bawana_NG!Q57+Bawana_RLNG!Q57+Bawana_Spot!Q57</f>
        <v>46.74</v>
      </c>
      <c r="G57" s="198">
        <f t="shared" si="1"/>
        <v>0</v>
      </c>
      <c r="H57" s="197">
        <f>PPCL_NG!K57+PPCL_Spot!K57+GT_NG!K57+GT_Spot!K57+Bawana_NG!K57+Bawana_RLNG!K57+Bawana_Spot!K57</f>
        <v>5</v>
      </c>
      <c r="I57" s="197">
        <f>PPCL_NG!R57+PPCL_Spot!R57+GT_NG!R57+GT_Spot!R57+Bawana_NG!R57+Bawana_RLNG!R57+Bawana_Spot!R57</f>
        <v>5</v>
      </c>
      <c r="J57" s="198">
        <f t="shared" si="2"/>
        <v>0</v>
      </c>
      <c r="K57" s="197">
        <f>PPCL_NG!L57+PPCL_Spot!L57+GT_NG!L57+GT_Spot!L57+Bawana_NG!L57+Bawana_RLNG!L57+Bawana_Spot!L57</f>
        <v>23</v>
      </c>
      <c r="L57" s="197">
        <f>PPCL_NG!S57+PPCL_Spot!S57+GT_NG!S57+GT_Spot!S57+Bawana_NG!S57+Bawana_RLNG!S57+Bawana_Spot!S57</f>
        <v>23</v>
      </c>
      <c r="M57" s="198">
        <f t="shared" si="3"/>
        <v>0</v>
      </c>
      <c r="N57" s="197">
        <f>PPCL_NG!M57+PPCL_Spot!M57+GT_NG!M57+GT_Spot!M57+Bawana_NG!M57+Bawana_RLNG!M57+Bawana_Spot!M57</f>
        <v>56.48</v>
      </c>
      <c r="O57" s="197">
        <f>PPCL_NG!T57+PPCL_Spot!T57+GT_NG!T57+GT_Spot!T57+Bawana_NG!T57+Bawana_RLNG!T57+Bawana_Spot!T57</f>
        <v>56.48</v>
      </c>
      <c r="P57" s="198">
        <f t="shared" si="4"/>
        <v>0</v>
      </c>
      <c r="Q57" s="198">
        <f t="shared" si="5"/>
        <v>0</v>
      </c>
    </row>
    <row r="58" spans="1:17">
      <c r="A58" s="33" t="s">
        <v>100</v>
      </c>
      <c r="B58" s="197">
        <f>PPCL_NG!I58+PPCL_Spot!I58+GT_NG!I58+GT_Spot!I58+Bawana_NG!I58+Bawana_RLNG!I58+Bawana_Spot!I58</f>
        <v>80.819999999999993</v>
      </c>
      <c r="C58" s="197">
        <f>PPCL_NG!P58+PPCL_Spot!P58+GT_NG!P58+GT_Spot!P58+Bawana_NG!P58+Bawana_RLNG!P58+Bawana_Spot!P58</f>
        <v>80.819999999999993</v>
      </c>
      <c r="D58" s="198">
        <f t="shared" si="0"/>
        <v>0</v>
      </c>
      <c r="E58" s="197">
        <f>PPCL_NG!J58+PPCL_Spot!J58+GT_NG!J58+GT_Spot!J58+Bawana_NG!J58+Bawana_RLNG!J58+Bawana_Spot!J58</f>
        <v>46.74</v>
      </c>
      <c r="F58" s="197">
        <f>PPCL_NG!Q58+PPCL_Spot!Q58+GT_NG!Q58+GT_Spot!Q58+Bawana_NG!Q58+Bawana_RLNG!Q58+Bawana_Spot!Q58</f>
        <v>46.74</v>
      </c>
      <c r="G58" s="198">
        <f t="shared" si="1"/>
        <v>0</v>
      </c>
      <c r="H58" s="197">
        <f>PPCL_NG!K58+PPCL_Spot!K58+GT_NG!K58+GT_Spot!K58+Bawana_NG!K58+Bawana_RLNG!K58+Bawana_Spot!K58</f>
        <v>5</v>
      </c>
      <c r="I58" s="197">
        <f>PPCL_NG!R58+PPCL_Spot!R58+GT_NG!R58+GT_Spot!R58+Bawana_NG!R58+Bawana_RLNG!R58+Bawana_Spot!R58</f>
        <v>5</v>
      </c>
      <c r="J58" s="198">
        <f t="shared" si="2"/>
        <v>0</v>
      </c>
      <c r="K58" s="197">
        <f>PPCL_NG!L58+PPCL_Spot!L58+GT_NG!L58+GT_Spot!L58+Bawana_NG!L58+Bawana_RLNG!L58+Bawana_Spot!L58</f>
        <v>23</v>
      </c>
      <c r="L58" s="197">
        <f>PPCL_NG!S58+PPCL_Spot!S58+GT_NG!S58+GT_Spot!S58+Bawana_NG!S58+Bawana_RLNG!S58+Bawana_Spot!S58</f>
        <v>23</v>
      </c>
      <c r="M58" s="198">
        <f t="shared" si="3"/>
        <v>0</v>
      </c>
      <c r="N58" s="197">
        <f>PPCL_NG!M58+PPCL_Spot!M58+GT_NG!M58+GT_Spot!M58+Bawana_NG!M58+Bawana_RLNG!M58+Bawana_Spot!M58</f>
        <v>56.48</v>
      </c>
      <c r="O58" s="197">
        <f>PPCL_NG!T58+PPCL_Spot!T58+GT_NG!T58+GT_Spot!T58+Bawana_NG!T58+Bawana_RLNG!T58+Bawana_Spot!T58</f>
        <v>56.48</v>
      </c>
      <c r="P58" s="198">
        <f t="shared" si="4"/>
        <v>0</v>
      </c>
      <c r="Q58" s="198">
        <f t="shared" si="5"/>
        <v>0</v>
      </c>
    </row>
    <row r="59" spans="1:17">
      <c r="A59" s="33" t="s">
        <v>101</v>
      </c>
      <c r="B59" s="197">
        <f>PPCL_NG!I59+PPCL_Spot!I59+GT_NG!I59+GT_Spot!I59+Bawana_NG!I59+Bawana_RLNG!I59+Bawana_Spot!I59</f>
        <v>80.819999999999993</v>
      </c>
      <c r="C59" s="197">
        <f>PPCL_NG!P59+PPCL_Spot!P59+GT_NG!P59+GT_Spot!P59+Bawana_NG!P59+Bawana_RLNG!P59+Bawana_Spot!P59</f>
        <v>80.819999999999993</v>
      </c>
      <c r="D59" s="198">
        <f t="shared" si="0"/>
        <v>0</v>
      </c>
      <c r="E59" s="197">
        <f>PPCL_NG!J59+PPCL_Spot!J59+GT_NG!J59+GT_Spot!J59+Bawana_NG!J59+Bawana_RLNG!J59+Bawana_Spot!J59</f>
        <v>46.74</v>
      </c>
      <c r="F59" s="197">
        <f>PPCL_NG!Q59+PPCL_Spot!Q59+GT_NG!Q59+GT_Spot!Q59+Bawana_NG!Q59+Bawana_RLNG!Q59+Bawana_Spot!Q59</f>
        <v>46.74</v>
      </c>
      <c r="G59" s="198">
        <f t="shared" si="1"/>
        <v>0</v>
      </c>
      <c r="H59" s="197">
        <f>PPCL_NG!K59+PPCL_Spot!K59+GT_NG!K59+GT_Spot!K59+Bawana_NG!K59+Bawana_RLNG!K59+Bawana_Spot!K59</f>
        <v>5</v>
      </c>
      <c r="I59" s="197">
        <f>PPCL_NG!R59+PPCL_Spot!R59+GT_NG!R59+GT_Spot!R59+Bawana_NG!R59+Bawana_RLNG!R59+Bawana_Spot!R59</f>
        <v>5</v>
      </c>
      <c r="J59" s="198">
        <f t="shared" si="2"/>
        <v>0</v>
      </c>
      <c r="K59" s="197">
        <f>PPCL_NG!L59+PPCL_Spot!L59+GT_NG!L59+GT_Spot!L59+Bawana_NG!L59+Bawana_RLNG!L59+Bawana_Spot!L59</f>
        <v>23</v>
      </c>
      <c r="L59" s="197">
        <f>PPCL_NG!S59+PPCL_Spot!S59+GT_NG!S59+GT_Spot!S59+Bawana_NG!S59+Bawana_RLNG!S59+Bawana_Spot!S59</f>
        <v>23</v>
      </c>
      <c r="M59" s="198">
        <f t="shared" si="3"/>
        <v>0</v>
      </c>
      <c r="N59" s="197">
        <f>PPCL_NG!M59+PPCL_Spot!M59+GT_NG!M59+GT_Spot!M59+Bawana_NG!M59+Bawana_RLNG!M59+Bawana_Spot!M59</f>
        <v>56.48</v>
      </c>
      <c r="O59" s="197">
        <f>PPCL_NG!T59+PPCL_Spot!T59+GT_NG!T59+GT_Spot!T59+Bawana_NG!T59+Bawana_RLNG!T59+Bawana_Spot!T59</f>
        <v>56.48</v>
      </c>
      <c r="P59" s="198">
        <f t="shared" si="4"/>
        <v>0</v>
      </c>
      <c r="Q59" s="198">
        <f t="shared" si="5"/>
        <v>0</v>
      </c>
    </row>
    <row r="60" spans="1:17">
      <c r="A60" s="33" t="s">
        <v>102</v>
      </c>
      <c r="B60" s="197">
        <f>PPCL_NG!I60+PPCL_Spot!I60+GT_NG!I60+GT_Spot!I60+Bawana_NG!I60+Bawana_RLNG!I60+Bawana_Spot!I60</f>
        <v>80.819999999999993</v>
      </c>
      <c r="C60" s="197">
        <f>PPCL_NG!P60+PPCL_Spot!P60+GT_NG!P60+GT_Spot!P60+Bawana_NG!P60+Bawana_RLNG!P60+Bawana_Spot!P60</f>
        <v>80.819999999999993</v>
      </c>
      <c r="D60" s="198">
        <f t="shared" si="0"/>
        <v>0</v>
      </c>
      <c r="E60" s="197">
        <f>PPCL_NG!J60+PPCL_Spot!J60+GT_NG!J60+GT_Spot!J60+Bawana_NG!J60+Bawana_RLNG!J60+Bawana_Spot!J60</f>
        <v>46.74</v>
      </c>
      <c r="F60" s="197">
        <f>PPCL_NG!Q60+PPCL_Spot!Q60+GT_NG!Q60+GT_Spot!Q60+Bawana_NG!Q60+Bawana_RLNG!Q60+Bawana_Spot!Q60</f>
        <v>46.74</v>
      </c>
      <c r="G60" s="198">
        <f t="shared" si="1"/>
        <v>0</v>
      </c>
      <c r="H60" s="197">
        <f>PPCL_NG!K60+PPCL_Spot!K60+GT_NG!K60+GT_Spot!K60+Bawana_NG!K60+Bawana_RLNG!K60+Bawana_Spot!K60</f>
        <v>5</v>
      </c>
      <c r="I60" s="197">
        <f>PPCL_NG!R60+PPCL_Spot!R60+GT_NG!R60+GT_Spot!R60+Bawana_NG!R60+Bawana_RLNG!R60+Bawana_Spot!R60</f>
        <v>5</v>
      </c>
      <c r="J60" s="198">
        <f t="shared" si="2"/>
        <v>0</v>
      </c>
      <c r="K60" s="197">
        <f>PPCL_NG!L60+PPCL_Spot!L60+GT_NG!L60+GT_Spot!L60+Bawana_NG!L60+Bawana_RLNG!L60+Bawana_Spot!L60</f>
        <v>23</v>
      </c>
      <c r="L60" s="197">
        <f>PPCL_NG!S60+PPCL_Spot!S60+GT_NG!S60+GT_Spot!S60+Bawana_NG!S60+Bawana_RLNG!S60+Bawana_Spot!S60</f>
        <v>23</v>
      </c>
      <c r="M60" s="198">
        <f t="shared" si="3"/>
        <v>0</v>
      </c>
      <c r="N60" s="197">
        <f>PPCL_NG!M60+PPCL_Spot!M60+GT_NG!M60+GT_Spot!M60+Bawana_NG!M60+Bawana_RLNG!M60+Bawana_Spot!M60</f>
        <v>56.48</v>
      </c>
      <c r="O60" s="197">
        <f>PPCL_NG!T60+PPCL_Spot!T60+GT_NG!T60+GT_Spot!T60+Bawana_NG!T60+Bawana_RLNG!T60+Bawana_Spot!T60</f>
        <v>56.48</v>
      </c>
      <c r="P60" s="198">
        <f t="shared" si="4"/>
        <v>0</v>
      </c>
      <c r="Q60" s="198">
        <f t="shared" si="5"/>
        <v>0</v>
      </c>
    </row>
    <row r="61" spans="1:17">
      <c r="A61" s="33" t="s">
        <v>103</v>
      </c>
      <c r="B61" s="197">
        <f>PPCL_NG!I61+PPCL_Spot!I61+GT_NG!I61+GT_Spot!I61+Bawana_NG!I61+Bawana_RLNG!I61+Bawana_Spot!I61</f>
        <v>82.89</v>
      </c>
      <c r="C61" s="197">
        <f>PPCL_NG!P61+PPCL_Spot!P61+GT_NG!P61+GT_Spot!P61+Bawana_NG!P61+Bawana_RLNG!P61+Bawana_Spot!P61</f>
        <v>82.89</v>
      </c>
      <c r="D61" s="198">
        <f t="shared" si="0"/>
        <v>0</v>
      </c>
      <c r="E61" s="197">
        <f>PPCL_NG!J61+PPCL_Spot!J61+GT_NG!J61+GT_Spot!J61+Bawana_NG!J61+Bawana_RLNG!J61+Bawana_Spot!J61</f>
        <v>47.93</v>
      </c>
      <c r="F61" s="197">
        <f>PPCL_NG!Q61+PPCL_Spot!Q61+GT_NG!Q61+GT_Spot!Q61+Bawana_NG!Q61+Bawana_RLNG!Q61+Bawana_Spot!Q61</f>
        <v>47.93</v>
      </c>
      <c r="G61" s="198">
        <f t="shared" si="1"/>
        <v>0</v>
      </c>
      <c r="H61" s="197">
        <f>PPCL_NG!K61+PPCL_Spot!K61+GT_NG!K61+GT_Spot!K61+Bawana_NG!K61+Bawana_RLNG!K61+Bawana_Spot!K61</f>
        <v>5</v>
      </c>
      <c r="I61" s="197">
        <f>PPCL_NG!R61+PPCL_Spot!R61+GT_NG!R61+GT_Spot!R61+Bawana_NG!R61+Bawana_RLNG!R61+Bawana_Spot!R61</f>
        <v>5</v>
      </c>
      <c r="J61" s="198">
        <f t="shared" si="2"/>
        <v>0</v>
      </c>
      <c r="K61" s="197">
        <f>PPCL_NG!L61+PPCL_Spot!L61+GT_NG!L61+GT_Spot!L61+Bawana_NG!L61+Bawana_RLNG!L61+Bawana_Spot!L61</f>
        <v>23</v>
      </c>
      <c r="L61" s="197">
        <f>PPCL_NG!S61+PPCL_Spot!S61+GT_NG!S61+GT_Spot!S61+Bawana_NG!S61+Bawana_RLNG!S61+Bawana_Spot!S61</f>
        <v>23</v>
      </c>
      <c r="M61" s="198">
        <f t="shared" si="3"/>
        <v>0</v>
      </c>
      <c r="N61" s="197">
        <f>PPCL_NG!M61+PPCL_Spot!M61+GT_NG!M61+GT_Spot!M61+Bawana_NG!M61+Bawana_RLNG!M61+Bawana_Spot!M61</f>
        <v>57.92</v>
      </c>
      <c r="O61" s="197">
        <f>PPCL_NG!T61+PPCL_Spot!T61+GT_NG!T61+GT_Spot!T61+Bawana_NG!T61+Bawana_RLNG!T61+Bawana_Spot!T61</f>
        <v>57.92</v>
      </c>
      <c r="P61" s="198">
        <f t="shared" si="4"/>
        <v>0</v>
      </c>
      <c r="Q61" s="198">
        <f t="shared" si="5"/>
        <v>0</v>
      </c>
    </row>
    <row r="62" spans="1:17">
      <c r="A62" s="33" t="s">
        <v>104</v>
      </c>
      <c r="B62" s="197">
        <f>PPCL_NG!I62+PPCL_Spot!I62+GT_NG!I62+GT_Spot!I62+Bawana_NG!I62+Bawana_RLNG!I62+Bawana_Spot!I62</f>
        <v>82.89</v>
      </c>
      <c r="C62" s="197">
        <f>PPCL_NG!P62+PPCL_Spot!P62+GT_NG!P62+GT_Spot!P62+Bawana_NG!P62+Bawana_RLNG!P62+Bawana_Spot!P62</f>
        <v>82.89</v>
      </c>
      <c r="D62" s="198">
        <f t="shared" si="0"/>
        <v>0</v>
      </c>
      <c r="E62" s="197">
        <f>PPCL_NG!J62+PPCL_Spot!J62+GT_NG!J62+GT_Spot!J62+Bawana_NG!J62+Bawana_RLNG!J62+Bawana_Spot!J62</f>
        <v>47.93</v>
      </c>
      <c r="F62" s="197">
        <f>PPCL_NG!Q62+PPCL_Spot!Q62+GT_NG!Q62+GT_Spot!Q62+Bawana_NG!Q62+Bawana_RLNG!Q62+Bawana_Spot!Q62</f>
        <v>47.93</v>
      </c>
      <c r="G62" s="198">
        <f t="shared" si="1"/>
        <v>0</v>
      </c>
      <c r="H62" s="197">
        <f>PPCL_NG!K62+PPCL_Spot!K62+GT_NG!K62+GT_Spot!K62+Bawana_NG!K62+Bawana_RLNG!K62+Bawana_Spot!K62</f>
        <v>5</v>
      </c>
      <c r="I62" s="197">
        <f>PPCL_NG!R62+PPCL_Spot!R62+GT_NG!R62+GT_Spot!R62+Bawana_NG!R62+Bawana_RLNG!R62+Bawana_Spot!R62</f>
        <v>5</v>
      </c>
      <c r="J62" s="198">
        <f t="shared" si="2"/>
        <v>0</v>
      </c>
      <c r="K62" s="197">
        <f>PPCL_NG!L62+PPCL_Spot!L62+GT_NG!L62+GT_Spot!L62+Bawana_NG!L62+Bawana_RLNG!L62+Bawana_Spot!L62</f>
        <v>23</v>
      </c>
      <c r="L62" s="197">
        <f>PPCL_NG!S62+PPCL_Spot!S62+GT_NG!S62+GT_Spot!S62+Bawana_NG!S62+Bawana_RLNG!S62+Bawana_Spot!S62</f>
        <v>23</v>
      </c>
      <c r="M62" s="198">
        <f t="shared" si="3"/>
        <v>0</v>
      </c>
      <c r="N62" s="197">
        <f>PPCL_NG!M62+PPCL_Spot!M62+GT_NG!M62+GT_Spot!M62+Bawana_NG!M62+Bawana_RLNG!M62+Bawana_Spot!M62</f>
        <v>57.92</v>
      </c>
      <c r="O62" s="197">
        <f>PPCL_NG!T62+PPCL_Spot!T62+GT_NG!T62+GT_Spot!T62+Bawana_NG!T62+Bawana_RLNG!T62+Bawana_Spot!T62</f>
        <v>57.92</v>
      </c>
      <c r="P62" s="198">
        <f t="shared" si="4"/>
        <v>0</v>
      </c>
      <c r="Q62" s="198">
        <f t="shared" si="5"/>
        <v>0</v>
      </c>
    </row>
    <row r="63" spans="1:17">
      <c r="A63" s="33" t="s">
        <v>105</v>
      </c>
      <c r="B63" s="197">
        <f>PPCL_NG!I63+PPCL_Spot!I63+GT_NG!I63+GT_Spot!I63+Bawana_NG!I63+Bawana_RLNG!I63+Bawana_Spot!I63</f>
        <v>82.89</v>
      </c>
      <c r="C63" s="197">
        <f>PPCL_NG!P63+PPCL_Spot!P63+GT_NG!P63+GT_Spot!P63+Bawana_NG!P63+Bawana_RLNG!P63+Bawana_Spot!P63</f>
        <v>82.89</v>
      </c>
      <c r="D63" s="198">
        <f t="shared" si="0"/>
        <v>0</v>
      </c>
      <c r="E63" s="197">
        <f>PPCL_NG!J63+PPCL_Spot!J63+GT_NG!J63+GT_Spot!J63+Bawana_NG!J63+Bawana_RLNG!J63+Bawana_Spot!J63</f>
        <v>47.93</v>
      </c>
      <c r="F63" s="197">
        <f>PPCL_NG!Q63+PPCL_Spot!Q63+GT_NG!Q63+GT_Spot!Q63+Bawana_NG!Q63+Bawana_RLNG!Q63+Bawana_Spot!Q63</f>
        <v>47.93</v>
      </c>
      <c r="G63" s="198">
        <f t="shared" si="1"/>
        <v>0</v>
      </c>
      <c r="H63" s="197">
        <f>PPCL_NG!K63+PPCL_Spot!K63+GT_NG!K63+GT_Spot!K63+Bawana_NG!K63+Bawana_RLNG!K63+Bawana_Spot!K63</f>
        <v>5</v>
      </c>
      <c r="I63" s="197">
        <f>PPCL_NG!R63+PPCL_Spot!R63+GT_NG!R63+GT_Spot!R63+Bawana_NG!R63+Bawana_RLNG!R63+Bawana_Spot!R63</f>
        <v>5</v>
      </c>
      <c r="J63" s="198">
        <f t="shared" si="2"/>
        <v>0</v>
      </c>
      <c r="K63" s="197">
        <f>PPCL_NG!L63+PPCL_Spot!L63+GT_NG!L63+GT_Spot!L63+Bawana_NG!L63+Bawana_RLNG!L63+Bawana_Spot!L63</f>
        <v>23</v>
      </c>
      <c r="L63" s="197">
        <f>PPCL_NG!S63+PPCL_Spot!S63+GT_NG!S63+GT_Spot!S63+Bawana_NG!S63+Bawana_RLNG!S63+Bawana_Spot!S63</f>
        <v>23</v>
      </c>
      <c r="M63" s="198">
        <f t="shared" si="3"/>
        <v>0</v>
      </c>
      <c r="N63" s="197">
        <f>PPCL_NG!M63+PPCL_Spot!M63+GT_NG!M63+GT_Spot!M63+Bawana_NG!M63+Bawana_RLNG!M63+Bawana_Spot!M63</f>
        <v>57.92</v>
      </c>
      <c r="O63" s="197">
        <f>PPCL_NG!T63+PPCL_Spot!T63+GT_NG!T63+GT_Spot!T63+Bawana_NG!T63+Bawana_RLNG!T63+Bawana_Spot!T63</f>
        <v>57.92</v>
      </c>
      <c r="P63" s="198">
        <f t="shared" si="4"/>
        <v>0</v>
      </c>
      <c r="Q63" s="198">
        <f t="shared" si="5"/>
        <v>0</v>
      </c>
    </row>
    <row r="64" spans="1:17">
      <c r="A64" s="33" t="s">
        <v>106</v>
      </c>
      <c r="B64" s="197">
        <f>PPCL_NG!I64+PPCL_Spot!I64+GT_NG!I64+GT_Spot!I64+Bawana_NG!I64+Bawana_RLNG!I64+Bawana_Spot!I64</f>
        <v>82.89</v>
      </c>
      <c r="C64" s="197">
        <f>PPCL_NG!P64+PPCL_Spot!P64+GT_NG!P64+GT_Spot!P64+Bawana_NG!P64+Bawana_RLNG!P64+Bawana_Spot!P64</f>
        <v>82.89</v>
      </c>
      <c r="D64" s="198">
        <f t="shared" si="0"/>
        <v>0</v>
      </c>
      <c r="E64" s="197">
        <f>PPCL_NG!J64+PPCL_Spot!J64+GT_NG!J64+GT_Spot!J64+Bawana_NG!J64+Bawana_RLNG!J64+Bawana_Spot!J64</f>
        <v>47.93</v>
      </c>
      <c r="F64" s="197">
        <f>PPCL_NG!Q64+PPCL_Spot!Q64+GT_NG!Q64+GT_Spot!Q64+Bawana_NG!Q64+Bawana_RLNG!Q64+Bawana_Spot!Q64</f>
        <v>47.93</v>
      </c>
      <c r="G64" s="198">
        <f t="shared" si="1"/>
        <v>0</v>
      </c>
      <c r="H64" s="197">
        <f>PPCL_NG!K64+PPCL_Spot!K64+GT_NG!K64+GT_Spot!K64+Bawana_NG!K64+Bawana_RLNG!K64+Bawana_Spot!K64</f>
        <v>5</v>
      </c>
      <c r="I64" s="197">
        <f>PPCL_NG!R64+PPCL_Spot!R64+GT_NG!R64+GT_Spot!R64+Bawana_NG!R64+Bawana_RLNG!R64+Bawana_Spot!R64</f>
        <v>5</v>
      </c>
      <c r="J64" s="198">
        <f t="shared" si="2"/>
        <v>0</v>
      </c>
      <c r="K64" s="197">
        <f>PPCL_NG!L64+PPCL_Spot!L64+GT_NG!L64+GT_Spot!L64+Bawana_NG!L64+Bawana_RLNG!L64+Bawana_Spot!L64</f>
        <v>23</v>
      </c>
      <c r="L64" s="197">
        <f>PPCL_NG!S64+PPCL_Spot!S64+GT_NG!S64+GT_Spot!S64+Bawana_NG!S64+Bawana_RLNG!S64+Bawana_Spot!S64</f>
        <v>23</v>
      </c>
      <c r="M64" s="198">
        <f t="shared" si="3"/>
        <v>0</v>
      </c>
      <c r="N64" s="197">
        <f>PPCL_NG!M64+PPCL_Spot!M64+GT_NG!M64+GT_Spot!M64+Bawana_NG!M64+Bawana_RLNG!M64+Bawana_Spot!M64</f>
        <v>57.92</v>
      </c>
      <c r="O64" s="197">
        <f>PPCL_NG!T64+PPCL_Spot!T64+GT_NG!T64+GT_Spot!T64+Bawana_NG!T64+Bawana_RLNG!T64+Bawana_Spot!T64</f>
        <v>57.92</v>
      </c>
      <c r="P64" s="198">
        <f t="shared" si="4"/>
        <v>0</v>
      </c>
      <c r="Q64" s="198">
        <f t="shared" si="5"/>
        <v>0</v>
      </c>
    </row>
    <row r="65" spans="1:17">
      <c r="A65" s="33" t="s">
        <v>107</v>
      </c>
      <c r="B65" s="197">
        <f>PPCL_NG!I65+PPCL_Spot!I65+GT_NG!I65+GT_Spot!I65+Bawana_NG!I65+Bawana_RLNG!I65+Bawana_Spot!I65</f>
        <v>82.89</v>
      </c>
      <c r="C65" s="197">
        <f>PPCL_NG!P65+PPCL_Spot!P65+GT_NG!P65+GT_Spot!P65+Bawana_NG!P65+Bawana_RLNG!P65+Bawana_Spot!P65</f>
        <v>82.89</v>
      </c>
      <c r="D65" s="198">
        <f t="shared" si="0"/>
        <v>0</v>
      </c>
      <c r="E65" s="197">
        <f>PPCL_NG!J65+PPCL_Spot!J65+GT_NG!J65+GT_Spot!J65+Bawana_NG!J65+Bawana_RLNG!J65+Bawana_Spot!J65</f>
        <v>47.93</v>
      </c>
      <c r="F65" s="197">
        <f>PPCL_NG!Q65+PPCL_Spot!Q65+GT_NG!Q65+GT_Spot!Q65+Bawana_NG!Q65+Bawana_RLNG!Q65+Bawana_Spot!Q65</f>
        <v>47.93</v>
      </c>
      <c r="G65" s="198">
        <f t="shared" si="1"/>
        <v>0</v>
      </c>
      <c r="H65" s="197">
        <f>PPCL_NG!K65+PPCL_Spot!K65+GT_NG!K65+GT_Spot!K65+Bawana_NG!K65+Bawana_RLNG!K65+Bawana_Spot!K65</f>
        <v>5</v>
      </c>
      <c r="I65" s="197">
        <f>PPCL_NG!R65+PPCL_Spot!R65+GT_NG!R65+GT_Spot!R65+Bawana_NG!R65+Bawana_RLNG!R65+Bawana_Spot!R65</f>
        <v>5</v>
      </c>
      <c r="J65" s="198">
        <f t="shared" si="2"/>
        <v>0</v>
      </c>
      <c r="K65" s="197">
        <f>PPCL_NG!L65+PPCL_Spot!L65+GT_NG!L65+GT_Spot!L65+Bawana_NG!L65+Bawana_RLNG!L65+Bawana_Spot!L65</f>
        <v>23</v>
      </c>
      <c r="L65" s="197">
        <f>PPCL_NG!S65+PPCL_Spot!S65+GT_NG!S65+GT_Spot!S65+Bawana_NG!S65+Bawana_RLNG!S65+Bawana_Spot!S65</f>
        <v>23</v>
      </c>
      <c r="M65" s="198">
        <f t="shared" si="3"/>
        <v>0</v>
      </c>
      <c r="N65" s="197">
        <f>PPCL_NG!M65+PPCL_Spot!M65+GT_NG!M65+GT_Spot!M65+Bawana_NG!M65+Bawana_RLNG!M65+Bawana_Spot!M65</f>
        <v>57.92</v>
      </c>
      <c r="O65" s="197">
        <f>PPCL_NG!T65+PPCL_Spot!T65+GT_NG!T65+GT_Spot!T65+Bawana_NG!T65+Bawana_RLNG!T65+Bawana_Spot!T65</f>
        <v>57.92</v>
      </c>
      <c r="P65" s="198">
        <f t="shared" si="4"/>
        <v>0</v>
      </c>
      <c r="Q65" s="198">
        <f t="shared" si="5"/>
        <v>0</v>
      </c>
    </row>
    <row r="66" spans="1:17">
      <c r="A66" s="33" t="s">
        <v>108</v>
      </c>
      <c r="B66" s="197">
        <f>PPCL_NG!I66+PPCL_Spot!I66+GT_NG!I66+GT_Spot!I66+Bawana_NG!I66+Bawana_RLNG!I66+Bawana_Spot!I66</f>
        <v>82.89</v>
      </c>
      <c r="C66" s="197">
        <f>PPCL_NG!P66+PPCL_Spot!P66+GT_NG!P66+GT_Spot!P66+Bawana_NG!P66+Bawana_RLNG!P66+Bawana_Spot!P66</f>
        <v>82.89</v>
      </c>
      <c r="D66" s="198">
        <f t="shared" si="0"/>
        <v>0</v>
      </c>
      <c r="E66" s="197">
        <f>PPCL_NG!J66+PPCL_Spot!J66+GT_NG!J66+GT_Spot!J66+Bawana_NG!J66+Bawana_RLNG!J66+Bawana_Spot!J66</f>
        <v>47.93</v>
      </c>
      <c r="F66" s="197">
        <f>PPCL_NG!Q66+PPCL_Spot!Q66+GT_NG!Q66+GT_Spot!Q66+Bawana_NG!Q66+Bawana_RLNG!Q66+Bawana_Spot!Q66</f>
        <v>47.93</v>
      </c>
      <c r="G66" s="198">
        <f t="shared" si="1"/>
        <v>0</v>
      </c>
      <c r="H66" s="197">
        <f>PPCL_NG!K66+PPCL_Spot!K66+GT_NG!K66+GT_Spot!K66+Bawana_NG!K66+Bawana_RLNG!K66+Bawana_Spot!K66</f>
        <v>5</v>
      </c>
      <c r="I66" s="197">
        <f>PPCL_NG!R66+PPCL_Spot!R66+GT_NG!R66+GT_Spot!R66+Bawana_NG!R66+Bawana_RLNG!R66+Bawana_Spot!R66</f>
        <v>5</v>
      </c>
      <c r="J66" s="198">
        <f t="shared" si="2"/>
        <v>0</v>
      </c>
      <c r="K66" s="197">
        <f>PPCL_NG!L66+PPCL_Spot!L66+GT_NG!L66+GT_Spot!L66+Bawana_NG!L66+Bawana_RLNG!L66+Bawana_Spot!L66</f>
        <v>23</v>
      </c>
      <c r="L66" s="197">
        <f>PPCL_NG!S66+PPCL_Spot!S66+GT_NG!S66+GT_Spot!S66+Bawana_NG!S66+Bawana_RLNG!S66+Bawana_Spot!S66</f>
        <v>23</v>
      </c>
      <c r="M66" s="198">
        <f t="shared" si="3"/>
        <v>0</v>
      </c>
      <c r="N66" s="197">
        <f>PPCL_NG!M66+PPCL_Spot!M66+GT_NG!M66+GT_Spot!M66+Bawana_NG!M66+Bawana_RLNG!M66+Bawana_Spot!M66</f>
        <v>57.92</v>
      </c>
      <c r="O66" s="197">
        <f>PPCL_NG!T66+PPCL_Spot!T66+GT_NG!T66+GT_Spot!T66+Bawana_NG!T66+Bawana_RLNG!T66+Bawana_Spot!T66</f>
        <v>57.92</v>
      </c>
      <c r="P66" s="198">
        <f t="shared" si="4"/>
        <v>0</v>
      </c>
      <c r="Q66" s="198">
        <f t="shared" si="5"/>
        <v>0</v>
      </c>
    </row>
    <row r="67" spans="1:17">
      <c r="A67" s="33" t="s">
        <v>109</v>
      </c>
      <c r="B67" s="197">
        <f>PPCL_NG!I67+PPCL_Spot!I67+GT_NG!I67+GT_Spot!I67+Bawana_NG!I67+Bawana_RLNG!I67+Bawana_Spot!I67</f>
        <v>82.89</v>
      </c>
      <c r="C67" s="197">
        <f>PPCL_NG!P67+PPCL_Spot!P67+GT_NG!P67+GT_Spot!P67+Bawana_NG!P67+Bawana_RLNG!P67+Bawana_Spot!P67</f>
        <v>82.89</v>
      </c>
      <c r="D67" s="198">
        <f t="shared" ref="D67:D99" si="6">B67-C67</f>
        <v>0</v>
      </c>
      <c r="E67" s="197">
        <f>PPCL_NG!J67+PPCL_Spot!J67+GT_NG!J67+GT_Spot!J67+Bawana_NG!J67+Bawana_RLNG!J67+Bawana_Spot!J67</f>
        <v>47.93</v>
      </c>
      <c r="F67" s="197">
        <f>PPCL_NG!Q67+PPCL_Spot!Q67+GT_NG!Q67+GT_Spot!Q67+Bawana_NG!Q67+Bawana_RLNG!Q67+Bawana_Spot!Q67</f>
        <v>47.93</v>
      </c>
      <c r="G67" s="198">
        <f t="shared" ref="G67:G99" si="7">E67-F67</f>
        <v>0</v>
      </c>
      <c r="H67" s="197">
        <f>PPCL_NG!K67+PPCL_Spot!K67+GT_NG!K67+GT_Spot!K67+Bawana_NG!K67+Bawana_RLNG!K67+Bawana_Spot!K67</f>
        <v>5</v>
      </c>
      <c r="I67" s="197">
        <f>PPCL_NG!R67+PPCL_Spot!R67+GT_NG!R67+GT_Spot!R67+Bawana_NG!R67+Bawana_RLNG!R67+Bawana_Spot!R67</f>
        <v>5</v>
      </c>
      <c r="J67" s="198">
        <f t="shared" ref="J67:J99" si="8">H67-I67</f>
        <v>0</v>
      </c>
      <c r="K67" s="197">
        <f>PPCL_NG!L67+PPCL_Spot!L67+GT_NG!L67+GT_Spot!L67+Bawana_NG!L67+Bawana_RLNG!L67+Bawana_Spot!L67</f>
        <v>23</v>
      </c>
      <c r="L67" s="197">
        <f>PPCL_NG!S67+PPCL_Spot!S67+GT_NG!S67+GT_Spot!S67+Bawana_NG!S67+Bawana_RLNG!S67+Bawana_Spot!S67</f>
        <v>23</v>
      </c>
      <c r="M67" s="198">
        <f t="shared" ref="M67:M99" si="9">K67-L67</f>
        <v>0</v>
      </c>
      <c r="N67" s="197">
        <f>PPCL_NG!M67+PPCL_Spot!M67+GT_NG!M67+GT_Spot!M67+Bawana_NG!M67+Bawana_RLNG!M67+Bawana_Spot!M67</f>
        <v>57.92</v>
      </c>
      <c r="O67" s="197">
        <f>PPCL_NG!T67+PPCL_Spot!T67+GT_NG!T67+GT_Spot!T67+Bawana_NG!T67+Bawana_RLNG!T67+Bawana_Spot!T67</f>
        <v>57.92</v>
      </c>
      <c r="P67" s="198">
        <f t="shared" ref="P67:P99" si="10">N67-O67</f>
        <v>0</v>
      </c>
      <c r="Q67" s="198">
        <f t="shared" si="5"/>
        <v>0</v>
      </c>
    </row>
    <row r="68" spans="1:17">
      <c r="A68" s="33" t="s">
        <v>110</v>
      </c>
      <c r="B68" s="197">
        <f>PPCL_NG!I68+PPCL_Spot!I68+GT_NG!I68+GT_Spot!I68+Bawana_NG!I68+Bawana_RLNG!I68+Bawana_Spot!I68</f>
        <v>82.89</v>
      </c>
      <c r="C68" s="197">
        <f>PPCL_NG!P68+PPCL_Spot!P68+GT_NG!P68+GT_Spot!P68+Bawana_NG!P68+Bawana_RLNG!P68+Bawana_Spot!P68</f>
        <v>82.89</v>
      </c>
      <c r="D68" s="198">
        <f t="shared" si="6"/>
        <v>0</v>
      </c>
      <c r="E68" s="197">
        <f>PPCL_NG!J68+PPCL_Spot!J68+GT_NG!J68+GT_Spot!J68+Bawana_NG!J68+Bawana_RLNG!J68+Bawana_Spot!J68</f>
        <v>47.93</v>
      </c>
      <c r="F68" s="197">
        <f>PPCL_NG!Q68+PPCL_Spot!Q68+GT_NG!Q68+GT_Spot!Q68+Bawana_NG!Q68+Bawana_RLNG!Q68+Bawana_Spot!Q68</f>
        <v>47.93</v>
      </c>
      <c r="G68" s="198">
        <f t="shared" si="7"/>
        <v>0</v>
      </c>
      <c r="H68" s="197">
        <f>PPCL_NG!K68+PPCL_Spot!K68+GT_NG!K68+GT_Spot!K68+Bawana_NG!K68+Bawana_RLNG!K68+Bawana_Spot!K68</f>
        <v>5</v>
      </c>
      <c r="I68" s="197">
        <f>PPCL_NG!R68+PPCL_Spot!R68+GT_NG!R68+GT_Spot!R68+Bawana_NG!R68+Bawana_RLNG!R68+Bawana_Spot!R68</f>
        <v>5</v>
      </c>
      <c r="J68" s="198">
        <f t="shared" si="8"/>
        <v>0</v>
      </c>
      <c r="K68" s="197">
        <f>PPCL_NG!L68+PPCL_Spot!L68+GT_NG!L68+GT_Spot!L68+Bawana_NG!L68+Bawana_RLNG!L68+Bawana_Spot!L68</f>
        <v>23</v>
      </c>
      <c r="L68" s="197">
        <f>PPCL_NG!S68+PPCL_Spot!S68+GT_NG!S68+GT_Spot!S68+Bawana_NG!S68+Bawana_RLNG!S68+Bawana_Spot!S68</f>
        <v>23</v>
      </c>
      <c r="M68" s="198">
        <f t="shared" si="9"/>
        <v>0</v>
      </c>
      <c r="N68" s="197">
        <f>PPCL_NG!M68+PPCL_Spot!M68+GT_NG!M68+GT_Spot!M68+Bawana_NG!M68+Bawana_RLNG!M68+Bawana_Spot!M68</f>
        <v>57.92</v>
      </c>
      <c r="O68" s="197">
        <f>PPCL_NG!T68+PPCL_Spot!T68+GT_NG!T68+GT_Spot!T68+Bawana_NG!T68+Bawana_RLNG!T68+Bawana_Spot!T68</f>
        <v>57.92</v>
      </c>
      <c r="P68" s="198">
        <f t="shared" si="10"/>
        <v>0</v>
      </c>
      <c r="Q68" s="198">
        <f t="shared" ref="Q68:Q99" si="11">D68+G68+J68+M68+P68</f>
        <v>0</v>
      </c>
    </row>
    <row r="69" spans="1:17">
      <c r="A69" s="33" t="s">
        <v>111</v>
      </c>
      <c r="B69" s="197">
        <f>PPCL_NG!I69+PPCL_Spot!I69+GT_NG!I69+GT_Spot!I69+Bawana_NG!I69+Bawana_RLNG!I69+Bawana_Spot!I69</f>
        <v>82.89</v>
      </c>
      <c r="C69" s="197">
        <f>PPCL_NG!P69+PPCL_Spot!P69+GT_NG!P69+GT_Spot!P69+Bawana_NG!P69+Bawana_RLNG!P69+Bawana_Spot!P69</f>
        <v>82.89</v>
      </c>
      <c r="D69" s="198">
        <f t="shared" si="6"/>
        <v>0</v>
      </c>
      <c r="E69" s="197">
        <f>PPCL_NG!J69+PPCL_Spot!J69+GT_NG!J69+GT_Spot!J69+Bawana_NG!J69+Bawana_RLNG!J69+Bawana_Spot!J69</f>
        <v>47.93</v>
      </c>
      <c r="F69" s="197">
        <f>PPCL_NG!Q69+PPCL_Spot!Q69+GT_NG!Q69+GT_Spot!Q69+Bawana_NG!Q69+Bawana_RLNG!Q69+Bawana_Spot!Q69</f>
        <v>47.93</v>
      </c>
      <c r="G69" s="198">
        <f t="shared" si="7"/>
        <v>0</v>
      </c>
      <c r="H69" s="197">
        <f>PPCL_NG!K69+PPCL_Spot!K69+GT_NG!K69+GT_Spot!K69+Bawana_NG!K69+Bawana_RLNG!K69+Bawana_Spot!K69</f>
        <v>5</v>
      </c>
      <c r="I69" s="197">
        <f>PPCL_NG!R69+PPCL_Spot!R69+GT_NG!R69+GT_Spot!R69+Bawana_NG!R69+Bawana_RLNG!R69+Bawana_Spot!R69</f>
        <v>5</v>
      </c>
      <c r="J69" s="198">
        <f t="shared" si="8"/>
        <v>0</v>
      </c>
      <c r="K69" s="197">
        <f>PPCL_NG!L69+PPCL_Spot!L69+GT_NG!L69+GT_Spot!L69+Bawana_NG!L69+Bawana_RLNG!L69+Bawana_Spot!L69</f>
        <v>23</v>
      </c>
      <c r="L69" s="197">
        <f>PPCL_NG!S69+PPCL_Spot!S69+GT_NG!S69+GT_Spot!S69+Bawana_NG!S69+Bawana_RLNG!S69+Bawana_Spot!S69</f>
        <v>23</v>
      </c>
      <c r="M69" s="198">
        <f t="shared" si="9"/>
        <v>0</v>
      </c>
      <c r="N69" s="197">
        <f>PPCL_NG!M69+PPCL_Spot!M69+GT_NG!M69+GT_Spot!M69+Bawana_NG!M69+Bawana_RLNG!M69+Bawana_Spot!M69</f>
        <v>57.92</v>
      </c>
      <c r="O69" s="197">
        <f>PPCL_NG!T69+PPCL_Spot!T69+GT_NG!T69+GT_Spot!T69+Bawana_NG!T69+Bawana_RLNG!T69+Bawana_Spot!T69</f>
        <v>57.92</v>
      </c>
      <c r="P69" s="198">
        <f t="shared" si="10"/>
        <v>0</v>
      </c>
      <c r="Q69" s="198">
        <f t="shared" si="11"/>
        <v>0</v>
      </c>
    </row>
    <row r="70" spans="1:17">
      <c r="A70" s="33" t="s">
        <v>112</v>
      </c>
      <c r="B70" s="197">
        <f>PPCL_NG!I70+PPCL_Spot!I70+GT_NG!I70+GT_Spot!I70+Bawana_NG!I70+Bawana_RLNG!I70+Bawana_Spot!I70</f>
        <v>82.89</v>
      </c>
      <c r="C70" s="197">
        <f>PPCL_NG!P70+PPCL_Spot!P70+GT_NG!P70+GT_Spot!P70+Bawana_NG!P70+Bawana_RLNG!P70+Bawana_Spot!P70</f>
        <v>82.89</v>
      </c>
      <c r="D70" s="198">
        <f t="shared" si="6"/>
        <v>0</v>
      </c>
      <c r="E70" s="197">
        <f>PPCL_NG!J70+PPCL_Spot!J70+GT_NG!J70+GT_Spot!J70+Bawana_NG!J70+Bawana_RLNG!J70+Bawana_Spot!J70</f>
        <v>47.93</v>
      </c>
      <c r="F70" s="197">
        <f>PPCL_NG!Q70+PPCL_Spot!Q70+GT_NG!Q70+GT_Spot!Q70+Bawana_NG!Q70+Bawana_RLNG!Q70+Bawana_Spot!Q70</f>
        <v>47.93</v>
      </c>
      <c r="G70" s="198">
        <f t="shared" si="7"/>
        <v>0</v>
      </c>
      <c r="H70" s="197">
        <f>PPCL_NG!K70+PPCL_Spot!K70+GT_NG!K70+GT_Spot!K70+Bawana_NG!K70+Bawana_RLNG!K70+Bawana_Spot!K70</f>
        <v>5</v>
      </c>
      <c r="I70" s="197">
        <f>PPCL_NG!R70+PPCL_Spot!R70+GT_NG!R70+GT_Spot!R70+Bawana_NG!R70+Bawana_RLNG!R70+Bawana_Spot!R70</f>
        <v>5</v>
      </c>
      <c r="J70" s="198">
        <f t="shared" si="8"/>
        <v>0</v>
      </c>
      <c r="K70" s="197">
        <f>PPCL_NG!L70+PPCL_Spot!L70+GT_NG!L70+GT_Spot!L70+Bawana_NG!L70+Bawana_RLNG!L70+Bawana_Spot!L70</f>
        <v>23</v>
      </c>
      <c r="L70" s="197">
        <f>PPCL_NG!S70+PPCL_Spot!S70+GT_NG!S70+GT_Spot!S70+Bawana_NG!S70+Bawana_RLNG!S70+Bawana_Spot!S70</f>
        <v>23</v>
      </c>
      <c r="M70" s="198">
        <f t="shared" si="9"/>
        <v>0</v>
      </c>
      <c r="N70" s="197">
        <f>PPCL_NG!M70+PPCL_Spot!M70+GT_NG!M70+GT_Spot!M70+Bawana_NG!M70+Bawana_RLNG!M70+Bawana_Spot!M70</f>
        <v>57.92</v>
      </c>
      <c r="O70" s="197">
        <f>PPCL_NG!T70+PPCL_Spot!T70+GT_NG!T70+GT_Spot!T70+Bawana_NG!T70+Bawana_RLNG!T70+Bawana_Spot!T70</f>
        <v>57.92</v>
      </c>
      <c r="P70" s="198">
        <f t="shared" si="10"/>
        <v>0</v>
      </c>
      <c r="Q70" s="198">
        <f t="shared" si="11"/>
        <v>0</v>
      </c>
    </row>
    <row r="71" spans="1:17">
      <c r="A71" s="33" t="s">
        <v>113</v>
      </c>
      <c r="B71" s="197">
        <f>PPCL_NG!I71+PPCL_Spot!I71+GT_NG!I71+GT_Spot!I71+Bawana_NG!I71+Bawana_RLNG!I71+Bawana_Spot!I71</f>
        <v>82.89</v>
      </c>
      <c r="C71" s="197">
        <f>PPCL_NG!P71+PPCL_Spot!P71+GT_NG!P71+GT_Spot!P71+Bawana_NG!P71+Bawana_RLNG!P71+Bawana_Spot!P71</f>
        <v>82.89</v>
      </c>
      <c r="D71" s="198">
        <f t="shared" si="6"/>
        <v>0</v>
      </c>
      <c r="E71" s="197">
        <f>PPCL_NG!J71+PPCL_Spot!J71+GT_NG!J71+GT_Spot!J71+Bawana_NG!J71+Bawana_RLNG!J71+Bawana_Spot!J71</f>
        <v>47.93</v>
      </c>
      <c r="F71" s="197">
        <f>PPCL_NG!Q71+PPCL_Spot!Q71+GT_NG!Q71+GT_Spot!Q71+Bawana_NG!Q71+Bawana_RLNG!Q71+Bawana_Spot!Q71</f>
        <v>47.93</v>
      </c>
      <c r="G71" s="198">
        <f t="shared" si="7"/>
        <v>0</v>
      </c>
      <c r="H71" s="197">
        <f>PPCL_NG!K71+PPCL_Spot!K71+GT_NG!K71+GT_Spot!K71+Bawana_NG!K71+Bawana_RLNG!K71+Bawana_Spot!K71</f>
        <v>5</v>
      </c>
      <c r="I71" s="197">
        <f>PPCL_NG!R71+PPCL_Spot!R71+GT_NG!R71+GT_Spot!R71+Bawana_NG!R71+Bawana_RLNG!R71+Bawana_Spot!R71</f>
        <v>5</v>
      </c>
      <c r="J71" s="198">
        <f t="shared" si="8"/>
        <v>0</v>
      </c>
      <c r="K71" s="197">
        <f>PPCL_NG!L71+PPCL_Spot!L71+GT_NG!L71+GT_Spot!L71+Bawana_NG!L71+Bawana_RLNG!L71+Bawana_Spot!L71</f>
        <v>23</v>
      </c>
      <c r="L71" s="197">
        <f>PPCL_NG!S71+PPCL_Spot!S71+GT_NG!S71+GT_Spot!S71+Bawana_NG!S71+Bawana_RLNG!S71+Bawana_Spot!S71</f>
        <v>23</v>
      </c>
      <c r="M71" s="198">
        <f t="shared" si="9"/>
        <v>0</v>
      </c>
      <c r="N71" s="197">
        <f>PPCL_NG!M71+PPCL_Spot!M71+GT_NG!M71+GT_Spot!M71+Bawana_NG!M71+Bawana_RLNG!M71+Bawana_Spot!M71</f>
        <v>57.92</v>
      </c>
      <c r="O71" s="197">
        <f>PPCL_NG!T71+PPCL_Spot!T71+GT_NG!T71+GT_Spot!T71+Bawana_NG!T71+Bawana_RLNG!T71+Bawana_Spot!T71</f>
        <v>57.92</v>
      </c>
      <c r="P71" s="198">
        <f t="shared" si="10"/>
        <v>0</v>
      </c>
      <c r="Q71" s="198">
        <f t="shared" si="11"/>
        <v>0</v>
      </c>
    </row>
    <row r="72" spans="1:17">
      <c r="A72" s="33" t="s">
        <v>114</v>
      </c>
      <c r="B72" s="197">
        <f>PPCL_NG!I72+PPCL_Spot!I72+GT_NG!I72+GT_Spot!I72+Bawana_NG!I72+Bawana_RLNG!I72+Bawana_Spot!I72</f>
        <v>82.89</v>
      </c>
      <c r="C72" s="197">
        <f>PPCL_NG!P72+PPCL_Spot!P72+GT_NG!P72+GT_Spot!P72+Bawana_NG!P72+Bawana_RLNG!P72+Bawana_Spot!P72</f>
        <v>82.89</v>
      </c>
      <c r="D72" s="198">
        <f t="shared" si="6"/>
        <v>0</v>
      </c>
      <c r="E72" s="197">
        <f>PPCL_NG!J72+PPCL_Spot!J72+GT_NG!J72+GT_Spot!J72+Bawana_NG!J72+Bawana_RLNG!J72+Bawana_Spot!J72</f>
        <v>47.93</v>
      </c>
      <c r="F72" s="197">
        <f>PPCL_NG!Q72+PPCL_Spot!Q72+GT_NG!Q72+GT_Spot!Q72+Bawana_NG!Q72+Bawana_RLNG!Q72+Bawana_Spot!Q72</f>
        <v>47.93</v>
      </c>
      <c r="G72" s="198">
        <f t="shared" si="7"/>
        <v>0</v>
      </c>
      <c r="H72" s="197">
        <f>PPCL_NG!K72+PPCL_Spot!K72+GT_NG!K72+GT_Spot!K72+Bawana_NG!K72+Bawana_RLNG!K72+Bawana_Spot!K72</f>
        <v>5</v>
      </c>
      <c r="I72" s="197">
        <f>PPCL_NG!R72+PPCL_Spot!R72+GT_NG!R72+GT_Spot!R72+Bawana_NG!R72+Bawana_RLNG!R72+Bawana_Spot!R72</f>
        <v>5</v>
      </c>
      <c r="J72" s="198">
        <f t="shared" si="8"/>
        <v>0</v>
      </c>
      <c r="K72" s="197">
        <f>PPCL_NG!L72+PPCL_Spot!L72+GT_NG!L72+GT_Spot!L72+Bawana_NG!L72+Bawana_RLNG!L72+Bawana_Spot!L72</f>
        <v>23</v>
      </c>
      <c r="L72" s="197">
        <f>PPCL_NG!S72+PPCL_Spot!S72+GT_NG!S72+GT_Spot!S72+Bawana_NG!S72+Bawana_RLNG!S72+Bawana_Spot!S72</f>
        <v>23</v>
      </c>
      <c r="M72" s="198">
        <f t="shared" si="9"/>
        <v>0</v>
      </c>
      <c r="N72" s="197">
        <f>PPCL_NG!M72+PPCL_Spot!M72+GT_NG!M72+GT_Spot!M72+Bawana_NG!M72+Bawana_RLNG!M72+Bawana_Spot!M72</f>
        <v>57.92</v>
      </c>
      <c r="O72" s="197">
        <f>PPCL_NG!T72+PPCL_Spot!T72+GT_NG!T72+GT_Spot!T72+Bawana_NG!T72+Bawana_RLNG!T72+Bawana_Spot!T72</f>
        <v>57.92</v>
      </c>
      <c r="P72" s="198">
        <f t="shared" si="10"/>
        <v>0</v>
      </c>
      <c r="Q72" s="198">
        <f t="shared" si="11"/>
        <v>0</v>
      </c>
    </row>
    <row r="73" spans="1:17">
      <c r="A73" s="33" t="s">
        <v>115</v>
      </c>
      <c r="B73" s="197">
        <f>PPCL_NG!I73+PPCL_Spot!I73+GT_NG!I73+GT_Spot!I73+Bawana_NG!I73+Bawana_RLNG!I73+Bawana_Spot!I73</f>
        <v>82.89</v>
      </c>
      <c r="C73" s="197">
        <f>PPCL_NG!P73+PPCL_Spot!P73+GT_NG!P73+GT_Spot!P73+Bawana_NG!P73+Bawana_RLNG!P73+Bawana_Spot!P73</f>
        <v>82.89</v>
      </c>
      <c r="D73" s="198">
        <f t="shared" si="6"/>
        <v>0</v>
      </c>
      <c r="E73" s="197">
        <f>PPCL_NG!J73+PPCL_Spot!J73+GT_NG!J73+GT_Spot!J73+Bawana_NG!J73+Bawana_RLNG!J73+Bawana_Spot!J73</f>
        <v>47.93</v>
      </c>
      <c r="F73" s="197">
        <f>PPCL_NG!Q73+PPCL_Spot!Q73+GT_NG!Q73+GT_Spot!Q73+Bawana_NG!Q73+Bawana_RLNG!Q73+Bawana_Spot!Q73</f>
        <v>47.93</v>
      </c>
      <c r="G73" s="198">
        <f t="shared" si="7"/>
        <v>0</v>
      </c>
      <c r="H73" s="197">
        <f>PPCL_NG!K73+PPCL_Spot!K73+GT_NG!K73+GT_Spot!K73+Bawana_NG!K73+Bawana_RLNG!K73+Bawana_Spot!K73</f>
        <v>5</v>
      </c>
      <c r="I73" s="197">
        <f>PPCL_NG!R73+PPCL_Spot!R73+GT_NG!R73+GT_Spot!R73+Bawana_NG!R73+Bawana_RLNG!R73+Bawana_Spot!R73</f>
        <v>5</v>
      </c>
      <c r="J73" s="198">
        <f t="shared" si="8"/>
        <v>0</v>
      </c>
      <c r="K73" s="197">
        <f>PPCL_NG!L73+PPCL_Spot!L73+GT_NG!L73+GT_Spot!L73+Bawana_NG!L73+Bawana_RLNG!L73+Bawana_Spot!L73</f>
        <v>23</v>
      </c>
      <c r="L73" s="197">
        <f>PPCL_NG!S73+PPCL_Spot!S73+GT_NG!S73+GT_Spot!S73+Bawana_NG!S73+Bawana_RLNG!S73+Bawana_Spot!S73</f>
        <v>23</v>
      </c>
      <c r="M73" s="198">
        <f t="shared" si="9"/>
        <v>0</v>
      </c>
      <c r="N73" s="197">
        <f>PPCL_NG!M73+PPCL_Spot!M73+GT_NG!M73+GT_Spot!M73+Bawana_NG!M73+Bawana_RLNG!M73+Bawana_Spot!M73</f>
        <v>57.92</v>
      </c>
      <c r="O73" s="197">
        <f>PPCL_NG!T73+PPCL_Spot!T73+GT_NG!T73+GT_Spot!T73+Bawana_NG!T73+Bawana_RLNG!T73+Bawana_Spot!T73</f>
        <v>57.92</v>
      </c>
      <c r="P73" s="198">
        <f t="shared" si="10"/>
        <v>0</v>
      </c>
      <c r="Q73" s="198">
        <f t="shared" si="11"/>
        <v>0</v>
      </c>
    </row>
    <row r="74" spans="1:17">
      <c r="A74" s="33" t="s">
        <v>116</v>
      </c>
      <c r="B74" s="197">
        <f>PPCL_NG!I74+PPCL_Spot!I74+GT_NG!I74+GT_Spot!I74+Bawana_NG!I74+Bawana_RLNG!I74+Bawana_Spot!I74</f>
        <v>82.89</v>
      </c>
      <c r="C74" s="197">
        <f>PPCL_NG!P74+PPCL_Spot!P74+GT_NG!P74+GT_Spot!P74+Bawana_NG!P74+Bawana_RLNG!P74+Bawana_Spot!P74</f>
        <v>82.89</v>
      </c>
      <c r="D74" s="198">
        <f t="shared" si="6"/>
        <v>0</v>
      </c>
      <c r="E74" s="197">
        <f>PPCL_NG!J74+PPCL_Spot!J74+GT_NG!J74+GT_Spot!J74+Bawana_NG!J74+Bawana_RLNG!J74+Bawana_Spot!J74</f>
        <v>47.93</v>
      </c>
      <c r="F74" s="197">
        <f>PPCL_NG!Q74+PPCL_Spot!Q74+GT_NG!Q74+GT_Spot!Q74+Bawana_NG!Q74+Bawana_RLNG!Q74+Bawana_Spot!Q74</f>
        <v>47.93</v>
      </c>
      <c r="G74" s="198">
        <f t="shared" si="7"/>
        <v>0</v>
      </c>
      <c r="H74" s="197">
        <f>PPCL_NG!K74+PPCL_Spot!K74+GT_NG!K74+GT_Spot!K74+Bawana_NG!K74+Bawana_RLNG!K74+Bawana_Spot!K74</f>
        <v>5</v>
      </c>
      <c r="I74" s="197">
        <f>PPCL_NG!R74+PPCL_Spot!R74+GT_NG!R74+GT_Spot!R74+Bawana_NG!R74+Bawana_RLNG!R74+Bawana_Spot!R74</f>
        <v>5</v>
      </c>
      <c r="J74" s="198">
        <f t="shared" si="8"/>
        <v>0</v>
      </c>
      <c r="K74" s="197">
        <f>PPCL_NG!L74+PPCL_Spot!L74+GT_NG!L74+GT_Spot!L74+Bawana_NG!L74+Bawana_RLNG!L74+Bawana_Spot!L74</f>
        <v>23</v>
      </c>
      <c r="L74" s="197">
        <f>PPCL_NG!S74+PPCL_Spot!S74+GT_NG!S74+GT_Spot!S74+Bawana_NG!S74+Bawana_RLNG!S74+Bawana_Spot!S74</f>
        <v>23</v>
      </c>
      <c r="M74" s="198">
        <f t="shared" si="9"/>
        <v>0</v>
      </c>
      <c r="N74" s="197">
        <f>PPCL_NG!M74+PPCL_Spot!M74+GT_NG!M74+GT_Spot!M74+Bawana_NG!M74+Bawana_RLNG!M74+Bawana_Spot!M74</f>
        <v>57.92</v>
      </c>
      <c r="O74" s="197">
        <f>PPCL_NG!T74+PPCL_Spot!T74+GT_NG!T74+GT_Spot!T74+Bawana_NG!T74+Bawana_RLNG!T74+Bawana_Spot!T74</f>
        <v>57.92</v>
      </c>
      <c r="P74" s="198">
        <f t="shared" si="10"/>
        <v>0</v>
      </c>
      <c r="Q74" s="198">
        <f t="shared" si="11"/>
        <v>0</v>
      </c>
    </row>
    <row r="75" spans="1:17">
      <c r="A75" s="33" t="s">
        <v>117</v>
      </c>
      <c r="B75" s="197">
        <f>PPCL_NG!I75+PPCL_Spot!I75+GT_NG!I75+GT_Spot!I75+Bawana_NG!I75+Bawana_RLNG!I75+Bawana_Spot!I75</f>
        <v>82.89</v>
      </c>
      <c r="C75" s="197">
        <f>PPCL_NG!P75+PPCL_Spot!P75+GT_NG!P75+GT_Spot!P75+Bawana_NG!P75+Bawana_RLNG!P75+Bawana_Spot!P75</f>
        <v>82.89</v>
      </c>
      <c r="D75" s="198">
        <f t="shared" si="6"/>
        <v>0</v>
      </c>
      <c r="E75" s="197">
        <f>PPCL_NG!J75+PPCL_Spot!J75+GT_NG!J75+GT_Spot!J75+Bawana_NG!J75+Bawana_RLNG!J75+Bawana_Spot!J75</f>
        <v>47.93</v>
      </c>
      <c r="F75" s="197">
        <f>PPCL_NG!Q75+PPCL_Spot!Q75+GT_NG!Q75+GT_Spot!Q75+Bawana_NG!Q75+Bawana_RLNG!Q75+Bawana_Spot!Q75</f>
        <v>47.93</v>
      </c>
      <c r="G75" s="198">
        <f t="shared" si="7"/>
        <v>0</v>
      </c>
      <c r="H75" s="197">
        <f>PPCL_NG!K75+PPCL_Spot!K75+GT_NG!K75+GT_Spot!K75+Bawana_NG!K75+Bawana_RLNG!K75+Bawana_Spot!K75</f>
        <v>5</v>
      </c>
      <c r="I75" s="197">
        <f>PPCL_NG!R75+PPCL_Spot!R75+GT_NG!R75+GT_Spot!R75+Bawana_NG!R75+Bawana_RLNG!R75+Bawana_Spot!R75</f>
        <v>5</v>
      </c>
      <c r="J75" s="198">
        <f t="shared" si="8"/>
        <v>0</v>
      </c>
      <c r="K75" s="197">
        <f>PPCL_NG!L75+PPCL_Spot!L75+GT_NG!L75+GT_Spot!L75+Bawana_NG!L75+Bawana_RLNG!L75+Bawana_Spot!L75</f>
        <v>23</v>
      </c>
      <c r="L75" s="197">
        <f>PPCL_NG!S75+PPCL_Spot!S75+GT_NG!S75+GT_Spot!S75+Bawana_NG!S75+Bawana_RLNG!S75+Bawana_Spot!S75</f>
        <v>23</v>
      </c>
      <c r="M75" s="198">
        <f t="shared" si="9"/>
        <v>0</v>
      </c>
      <c r="N75" s="197">
        <f>PPCL_NG!M75+PPCL_Spot!M75+GT_NG!M75+GT_Spot!M75+Bawana_NG!M75+Bawana_RLNG!M75+Bawana_Spot!M75</f>
        <v>57.92</v>
      </c>
      <c r="O75" s="197">
        <f>PPCL_NG!T75+PPCL_Spot!T75+GT_NG!T75+GT_Spot!T75+Bawana_NG!T75+Bawana_RLNG!T75+Bawana_Spot!T75</f>
        <v>57.92</v>
      </c>
      <c r="P75" s="198">
        <f t="shared" si="10"/>
        <v>0</v>
      </c>
      <c r="Q75" s="198">
        <f t="shared" si="11"/>
        <v>0</v>
      </c>
    </row>
    <row r="76" spans="1:17">
      <c r="A76" s="33" t="s">
        <v>118</v>
      </c>
      <c r="B76" s="197">
        <f>PPCL_NG!I76+PPCL_Spot!I76+GT_NG!I76+GT_Spot!I76+Bawana_NG!I76+Bawana_RLNG!I76+Bawana_Spot!I76</f>
        <v>82.89</v>
      </c>
      <c r="C76" s="197">
        <f>PPCL_NG!P76+PPCL_Spot!P76+GT_NG!P76+GT_Spot!P76+Bawana_NG!P76+Bawana_RLNG!P76+Bawana_Spot!P76</f>
        <v>82.89</v>
      </c>
      <c r="D76" s="198">
        <f t="shared" si="6"/>
        <v>0</v>
      </c>
      <c r="E76" s="197">
        <f>PPCL_NG!J76+PPCL_Spot!J76+GT_NG!J76+GT_Spot!J76+Bawana_NG!J76+Bawana_RLNG!J76+Bawana_Spot!J76</f>
        <v>47.93</v>
      </c>
      <c r="F76" s="197">
        <f>PPCL_NG!Q76+PPCL_Spot!Q76+GT_NG!Q76+GT_Spot!Q76+Bawana_NG!Q76+Bawana_RLNG!Q76+Bawana_Spot!Q76</f>
        <v>47.93</v>
      </c>
      <c r="G76" s="198">
        <f t="shared" si="7"/>
        <v>0</v>
      </c>
      <c r="H76" s="197">
        <f>PPCL_NG!K76+PPCL_Spot!K76+GT_NG!K76+GT_Spot!K76+Bawana_NG!K76+Bawana_RLNG!K76+Bawana_Spot!K76</f>
        <v>5</v>
      </c>
      <c r="I76" s="197">
        <f>PPCL_NG!R76+PPCL_Spot!R76+GT_NG!R76+GT_Spot!R76+Bawana_NG!R76+Bawana_RLNG!R76+Bawana_Spot!R76</f>
        <v>5</v>
      </c>
      <c r="J76" s="198">
        <f t="shared" si="8"/>
        <v>0</v>
      </c>
      <c r="K76" s="197">
        <f>PPCL_NG!L76+PPCL_Spot!L76+GT_NG!L76+GT_Spot!L76+Bawana_NG!L76+Bawana_RLNG!L76+Bawana_Spot!L76</f>
        <v>23</v>
      </c>
      <c r="L76" s="197">
        <f>PPCL_NG!S76+PPCL_Spot!S76+GT_NG!S76+GT_Spot!S76+Bawana_NG!S76+Bawana_RLNG!S76+Bawana_Spot!S76</f>
        <v>23</v>
      </c>
      <c r="M76" s="198">
        <f t="shared" si="9"/>
        <v>0</v>
      </c>
      <c r="N76" s="197">
        <f>PPCL_NG!M76+PPCL_Spot!M76+GT_NG!M76+GT_Spot!M76+Bawana_NG!M76+Bawana_RLNG!M76+Bawana_Spot!M76</f>
        <v>57.92</v>
      </c>
      <c r="O76" s="197">
        <f>PPCL_NG!T76+PPCL_Spot!T76+GT_NG!T76+GT_Spot!T76+Bawana_NG!T76+Bawana_RLNG!T76+Bawana_Spot!T76</f>
        <v>57.92</v>
      </c>
      <c r="P76" s="198">
        <f t="shared" si="10"/>
        <v>0</v>
      </c>
      <c r="Q76" s="198">
        <f t="shared" si="11"/>
        <v>0</v>
      </c>
    </row>
    <row r="77" spans="1:17">
      <c r="A77" s="33" t="s">
        <v>119</v>
      </c>
      <c r="B77" s="197">
        <f>PPCL_NG!I77+PPCL_Spot!I77+GT_NG!I77+GT_Spot!I77+Bawana_NG!I77+Bawana_RLNG!I77+Bawana_Spot!I77</f>
        <v>77.56</v>
      </c>
      <c r="C77" s="197">
        <f>PPCL_NG!P77+PPCL_Spot!P77+GT_NG!P77+GT_Spot!P77+Bawana_NG!P77+Bawana_RLNG!P77+Bawana_Spot!P77</f>
        <v>77.556477267565953</v>
      </c>
      <c r="D77" s="198">
        <f t="shared" si="6"/>
        <v>3.522732434049658E-3</v>
      </c>
      <c r="E77" s="197">
        <f>PPCL_NG!J77+PPCL_Spot!J77+GT_NG!J77+GT_Spot!J77+Bawana_NG!J77+Bawana_RLNG!J77+Bawana_Spot!J77</f>
        <v>45</v>
      </c>
      <c r="F77" s="197">
        <f>PPCL_NG!Q77+PPCL_Spot!Q77+GT_NG!Q77+GT_Spot!Q77+Bawana_NG!Q77+Bawana_RLNG!Q77+Bawana_Spot!Q77</f>
        <v>44.997956124812632</v>
      </c>
      <c r="G77" s="198">
        <f t="shared" si="7"/>
        <v>2.0438751873683714E-3</v>
      </c>
      <c r="H77" s="197">
        <f>PPCL_NG!K77+PPCL_Spot!K77+GT_NG!K77+GT_Spot!K77+Bawana_NG!K77+Bawana_RLNG!K77+Bawana_Spot!K77</f>
        <v>5</v>
      </c>
      <c r="I77" s="197">
        <f>PPCL_NG!R77+PPCL_Spot!R77+GT_NG!R77+GT_Spot!R77+Bawana_NG!R77+Bawana_RLNG!R77+Bawana_Spot!R77</f>
        <v>4.9997729027569591</v>
      </c>
      <c r="J77" s="198">
        <f t="shared" si="8"/>
        <v>2.2709724304093015E-4</v>
      </c>
      <c r="K77" s="197">
        <f>PPCL_NG!L77+PPCL_Spot!L77+GT_NG!L77+GT_Spot!L77+Bawana_NG!L77+Bawana_RLNG!L77+Bawana_Spot!L77</f>
        <v>23</v>
      </c>
      <c r="L77" s="197">
        <f>PPCL_NG!S77+PPCL_Spot!S77+GT_NG!S77+GT_Spot!S77+Bawana_NG!S77+Bawana_RLNG!S77+Bawana_Spot!S77</f>
        <v>22.998955352682014</v>
      </c>
      <c r="M77" s="198">
        <f t="shared" si="9"/>
        <v>1.0446473179861471E-3</v>
      </c>
      <c r="N77" s="197">
        <f>PPCL_NG!M77+PPCL_Spot!M77+GT_NG!M77+GT_Spot!M77+Bawana_NG!M77+Bawana_RLNG!M77+Bawana_Spot!M77</f>
        <v>69.61</v>
      </c>
      <c r="O77" s="197">
        <f>PPCL_NG!T77+PPCL_Spot!T77+GT_NG!T77+GT_Spot!T77+Bawana_NG!T77+Bawana_RLNG!T77+Bawana_Spot!T77</f>
        <v>69.606838352182393</v>
      </c>
      <c r="P77" s="198">
        <f t="shared" si="10"/>
        <v>3.1616478176061946E-3</v>
      </c>
      <c r="Q77" s="198">
        <f t="shared" si="11"/>
        <v>1.0000000000051301E-2</v>
      </c>
    </row>
    <row r="78" spans="1:17">
      <c r="A78" s="33" t="s">
        <v>120</v>
      </c>
      <c r="B78" s="197">
        <f>PPCL_NG!I78+PPCL_Spot!I78+GT_NG!I78+GT_Spot!I78+Bawana_NG!I78+Bawana_RLNG!I78+Bawana_Spot!I78</f>
        <v>77.56</v>
      </c>
      <c r="C78" s="197">
        <f>PPCL_NG!P78+PPCL_Spot!P78+GT_NG!P78+GT_Spot!P78+Bawana_NG!P78+Bawana_RLNG!P78+Bawana_Spot!P78</f>
        <v>77.556477267565953</v>
      </c>
      <c r="D78" s="198">
        <f t="shared" si="6"/>
        <v>3.522732434049658E-3</v>
      </c>
      <c r="E78" s="197">
        <f>PPCL_NG!J78+PPCL_Spot!J78+GT_NG!J78+GT_Spot!J78+Bawana_NG!J78+Bawana_RLNG!J78+Bawana_Spot!J78</f>
        <v>45</v>
      </c>
      <c r="F78" s="197">
        <f>PPCL_NG!Q78+PPCL_Spot!Q78+GT_NG!Q78+GT_Spot!Q78+Bawana_NG!Q78+Bawana_RLNG!Q78+Bawana_Spot!Q78</f>
        <v>44.997956124812632</v>
      </c>
      <c r="G78" s="198">
        <f t="shared" si="7"/>
        <v>2.0438751873683714E-3</v>
      </c>
      <c r="H78" s="197">
        <f>PPCL_NG!K78+PPCL_Spot!K78+GT_NG!K78+GT_Spot!K78+Bawana_NG!K78+Bawana_RLNG!K78+Bawana_Spot!K78</f>
        <v>5</v>
      </c>
      <c r="I78" s="197">
        <f>PPCL_NG!R78+PPCL_Spot!R78+GT_NG!R78+GT_Spot!R78+Bawana_NG!R78+Bawana_RLNG!R78+Bawana_Spot!R78</f>
        <v>4.9997729027569591</v>
      </c>
      <c r="J78" s="198">
        <f t="shared" si="8"/>
        <v>2.2709724304093015E-4</v>
      </c>
      <c r="K78" s="197">
        <f>PPCL_NG!L78+PPCL_Spot!L78+GT_NG!L78+GT_Spot!L78+Bawana_NG!L78+Bawana_RLNG!L78+Bawana_Spot!L78</f>
        <v>23</v>
      </c>
      <c r="L78" s="197">
        <f>PPCL_NG!S78+PPCL_Spot!S78+GT_NG!S78+GT_Spot!S78+Bawana_NG!S78+Bawana_RLNG!S78+Bawana_Spot!S78</f>
        <v>22.998955352682014</v>
      </c>
      <c r="M78" s="198">
        <f t="shared" si="9"/>
        <v>1.0446473179861471E-3</v>
      </c>
      <c r="N78" s="197">
        <f>PPCL_NG!M78+PPCL_Spot!M78+GT_NG!M78+GT_Spot!M78+Bawana_NG!M78+Bawana_RLNG!M78+Bawana_Spot!M78</f>
        <v>69.61</v>
      </c>
      <c r="O78" s="197">
        <f>PPCL_NG!T78+PPCL_Spot!T78+GT_NG!T78+GT_Spot!T78+Bawana_NG!T78+Bawana_RLNG!T78+Bawana_Spot!T78</f>
        <v>69.606838352182393</v>
      </c>
      <c r="P78" s="198">
        <f t="shared" si="10"/>
        <v>3.1616478176061946E-3</v>
      </c>
      <c r="Q78" s="198">
        <f t="shared" si="11"/>
        <v>1.0000000000051301E-2</v>
      </c>
    </row>
    <row r="79" spans="1:17">
      <c r="A79" s="33" t="s">
        <v>121</v>
      </c>
      <c r="B79" s="197">
        <f>PPCL_NG!I79+PPCL_Spot!I79+GT_NG!I79+GT_Spot!I79+Bawana_NG!I79+Bawana_RLNG!I79+Bawana_Spot!I79</f>
        <v>77.56</v>
      </c>
      <c r="C79" s="197">
        <f>PPCL_NG!P79+PPCL_Spot!P79+GT_NG!P79+GT_Spot!P79+Bawana_NG!P79+Bawana_RLNG!P79+Bawana_Spot!P79</f>
        <v>77.556477267565953</v>
      </c>
      <c r="D79" s="198">
        <f t="shared" si="6"/>
        <v>3.522732434049658E-3</v>
      </c>
      <c r="E79" s="197">
        <f>PPCL_NG!J79+PPCL_Spot!J79+GT_NG!J79+GT_Spot!J79+Bawana_NG!J79+Bawana_RLNG!J79+Bawana_Spot!J79</f>
        <v>45</v>
      </c>
      <c r="F79" s="197">
        <f>PPCL_NG!Q79+PPCL_Spot!Q79+GT_NG!Q79+GT_Spot!Q79+Bawana_NG!Q79+Bawana_RLNG!Q79+Bawana_Spot!Q79</f>
        <v>44.997956124812632</v>
      </c>
      <c r="G79" s="198">
        <f t="shared" si="7"/>
        <v>2.0438751873683714E-3</v>
      </c>
      <c r="H79" s="197">
        <f>PPCL_NG!K79+PPCL_Spot!K79+GT_NG!K79+GT_Spot!K79+Bawana_NG!K79+Bawana_RLNG!K79+Bawana_Spot!K79</f>
        <v>5</v>
      </c>
      <c r="I79" s="197">
        <f>PPCL_NG!R79+PPCL_Spot!R79+GT_NG!R79+GT_Spot!R79+Bawana_NG!R79+Bawana_RLNG!R79+Bawana_Spot!R79</f>
        <v>4.9997729027569591</v>
      </c>
      <c r="J79" s="198">
        <f t="shared" si="8"/>
        <v>2.2709724304093015E-4</v>
      </c>
      <c r="K79" s="197">
        <f>PPCL_NG!L79+PPCL_Spot!L79+GT_NG!L79+GT_Spot!L79+Bawana_NG!L79+Bawana_RLNG!L79+Bawana_Spot!L79</f>
        <v>23</v>
      </c>
      <c r="L79" s="197">
        <f>PPCL_NG!S79+PPCL_Spot!S79+GT_NG!S79+GT_Spot!S79+Bawana_NG!S79+Bawana_RLNG!S79+Bawana_Spot!S79</f>
        <v>22.998955352682014</v>
      </c>
      <c r="M79" s="198">
        <f t="shared" si="9"/>
        <v>1.0446473179861471E-3</v>
      </c>
      <c r="N79" s="197">
        <f>PPCL_NG!M79+PPCL_Spot!M79+GT_NG!M79+GT_Spot!M79+Bawana_NG!M79+Bawana_RLNG!M79+Bawana_Spot!M79</f>
        <v>69.61</v>
      </c>
      <c r="O79" s="197">
        <f>PPCL_NG!T79+PPCL_Spot!T79+GT_NG!T79+GT_Spot!T79+Bawana_NG!T79+Bawana_RLNG!T79+Bawana_Spot!T79</f>
        <v>69.606838352182393</v>
      </c>
      <c r="P79" s="198">
        <f t="shared" si="10"/>
        <v>3.1616478176061946E-3</v>
      </c>
      <c r="Q79" s="198">
        <f t="shared" si="11"/>
        <v>1.0000000000051301E-2</v>
      </c>
    </row>
    <row r="80" spans="1:17">
      <c r="A80" s="33" t="s">
        <v>122</v>
      </c>
      <c r="B80" s="197">
        <f>PPCL_NG!I80+PPCL_Spot!I80+GT_NG!I80+GT_Spot!I80+Bawana_NG!I80+Bawana_RLNG!I80+Bawana_Spot!I80</f>
        <v>77.56</v>
      </c>
      <c r="C80" s="197">
        <f>PPCL_NG!P80+PPCL_Spot!P80+GT_NG!P80+GT_Spot!P80+Bawana_NG!P80+Bawana_RLNG!P80+Bawana_Spot!P80</f>
        <v>77.556477267565953</v>
      </c>
      <c r="D80" s="198">
        <f t="shared" si="6"/>
        <v>3.522732434049658E-3</v>
      </c>
      <c r="E80" s="197">
        <f>PPCL_NG!J80+PPCL_Spot!J80+GT_NG!J80+GT_Spot!J80+Bawana_NG!J80+Bawana_RLNG!J80+Bawana_Spot!J80</f>
        <v>45</v>
      </c>
      <c r="F80" s="197">
        <f>PPCL_NG!Q80+PPCL_Spot!Q80+GT_NG!Q80+GT_Spot!Q80+Bawana_NG!Q80+Bawana_RLNG!Q80+Bawana_Spot!Q80</f>
        <v>44.997956124812632</v>
      </c>
      <c r="G80" s="198">
        <f t="shared" si="7"/>
        <v>2.0438751873683714E-3</v>
      </c>
      <c r="H80" s="197">
        <f>PPCL_NG!K80+PPCL_Spot!K80+GT_NG!K80+GT_Spot!K80+Bawana_NG!K80+Bawana_RLNG!K80+Bawana_Spot!K80</f>
        <v>5</v>
      </c>
      <c r="I80" s="197">
        <f>PPCL_NG!R80+PPCL_Spot!R80+GT_NG!R80+GT_Spot!R80+Bawana_NG!R80+Bawana_RLNG!R80+Bawana_Spot!R80</f>
        <v>4.9997729027569591</v>
      </c>
      <c r="J80" s="198">
        <f t="shared" si="8"/>
        <v>2.2709724304093015E-4</v>
      </c>
      <c r="K80" s="197">
        <f>PPCL_NG!L80+PPCL_Spot!L80+GT_NG!L80+GT_Spot!L80+Bawana_NG!L80+Bawana_RLNG!L80+Bawana_Spot!L80</f>
        <v>23</v>
      </c>
      <c r="L80" s="197">
        <f>PPCL_NG!S80+PPCL_Spot!S80+GT_NG!S80+GT_Spot!S80+Bawana_NG!S80+Bawana_RLNG!S80+Bawana_Spot!S80</f>
        <v>22.998955352682014</v>
      </c>
      <c r="M80" s="198">
        <f t="shared" si="9"/>
        <v>1.0446473179861471E-3</v>
      </c>
      <c r="N80" s="197">
        <f>PPCL_NG!M80+PPCL_Spot!M80+GT_NG!M80+GT_Spot!M80+Bawana_NG!M80+Bawana_RLNG!M80+Bawana_Spot!M80</f>
        <v>69.61</v>
      </c>
      <c r="O80" s="197">
        <f>PPCL_NG!T80+PPCL_Spot!T80+GT_NG!T80+GT_Spot!T80+Bawana_NG!T80+Bawana_RLNG!T80+Bawana_Spot!T80</f>
        <v>69.606838352182393</v>
      </c>
      <c r="P80" s="198">
        <f t="shared" si="10"/>
        <v>3.1616478176061946E-3</v>
      </c>
      <c r="Q80" s="198">
        <f t="shared" si="11"/>
        <v>1.0000000000051301E-2</v>
      </c>
    </row>
    <row r="81" spans="1:17">
      <c r="A81" s="33" t="s">
        <v>123</v>
      </c>
      <c r="B81" s="197">
        <f>PPCL_NG!I81+PPCL_Spot!I81+GT_NG!I81+GT_Spot!I81+Bawana_NG!I81+Bawana_RLNG!I81+Bawana_Spot!I81</f>
        <v>75</v>
      </c>
      <c r="C81" s="197">
        <f>PPCL_NG!P81+PPCL_Spot!P81+GT_NG!P81+GT_Spot!P81+Bawana_NG!P81+Bawana_RLNG!P81+Bawana_Spot!P81</f>
        <v>75</v>
      </c>
      <c r="D81" s="198">
        <f t="shared" si="6"/>
        <v>0</v>
      </c>
      <c r="E81" s="197">
        <f>PPCL_NG!J81+PPCL_Spot!J81+GT_NG!J81+GT_Spot!J81+Bawana_NG!J81+Bawana_RLNG!J81+Bawana_Spot!J81</f>
        <v>45</v>
      </c>
      <c r="F81" s="197">
        <f>PPCL_NG!Q81+PPCL_Spot!Q81+GT_NG!Q81+GT_Spot!Q81+Bawana_NG!Q81+Bawana_RLNG!Q81+Bawana_Spot!Q81</f>
        <v>45</v>
      </c>
      <c r="G81" s="198">
        <f t="shared" si="7"/>
        <v>0</v>
      </c>
      <c r="H81" s="197">
        <f>PPCL_NG!K81+PPCL_Spot!K81+GT_NG!K81+GT_Spot!K81+Bawana_NG!K81+Bawana_RLNG!K81+Bawana_Spot!K81</f>
        <v>5</v>
      </c>
      <c r="I81" s="197">
        <f>PPCL_NG!R81+PPCL_Spot!R81+GT_NG!R81+GT_Spot!R81+Bawana_NG!R81+Bawana_RLNG!R81+Bawana_Spot!R81</f>
        <v>5</v>
      </c>
      <c r="J81" s="198">
        <f t="shared" si="8"/>
        <v>0</v>
      </c>
      <c r="K81" s="197">
        <f>PPCL_NG!L81+PPCL_Spot!L81+GT_NG!L81+GT_Spot!L81+Bawana_NG!L81+Bawana_RLNG!L81+Bawana_Spot!L81</f>
        <v>23</v>
      </c>
      <c r="L81" s="197">
        <f>PPCL_NG!S81+PPCL_Spot!S81+GT_NG!S81+GT_Spot!S81+Bawana_NG!S81+Bawana_RLNG!S81+Bawana_Spot!S81</f>
        <v>23</v>
      </c>
      <c r="M81" s="198">
        <f t="shared" si="9"/>
        <v>0</v>
      </c>
      <c r="N81" s="197">
        <f>PPCL_NG!M81+PPCL_Spot!M81+GT_NG!M81+GT_Spot!M81+Bawana_NG!M81+Bawana_RLNG!M81+Bawana_Spot!M81</f>
        <v>69.61</v>
      </c>
      <c r="O81" s="197">
        <f>PPCL_NG!T81+PPCL_Spot!T81+GT_NG!T81+GT_Spot!T81+Bawana_NG!T81+Bawana_RLNG!T81+Bawana_Spot!T81</f>
        <v>69.61</v>
      </c>
      <c r="P81" s="198">
        <f t="shared" si="10"/>
        <v>0</v>
      </c>
      <c r="Q81" s="198">
        <f t="shared" si="11"/>
        <v>0</v>
      </c>
    </row>
    <row r="82" spans="1:17">
      <c r="A82" s="33" t="s">
        <v>124</v>
      </c>
      <c r="B82" s="197">
        <f>PPCL_NG!I82+PPCL_Spot!I82+GT_NG!I82+GT_Spot!I82+Bawana_NG!I82+Bawana_RLNG!I82+Bawana_Spot!I82</f>
        <v>75</v>
      </c>
      <c r="C82" s="197">
        <f>PPCL_NG!P82+PPCL_Spot!P82+GT_NG!P82+GT_Spot!P82+Bawana_NG!P82+Bawana_RLNG!P82+Bawana_Spot!P82</f>
        <v>75</v>
      </c>
      <c r="D82" s="198">
        <f t="shared" si="6"/>
        <v>0</v>
      </c>
      <c r="E82" s="197">
        <f>PPCL_NG!J82+PPCL_Spot!J82+GT_NG!J82+GT_Spot!J82+Bawana_NG!J82+Bawana_RLNG!J82+Bawana_Spot!J82</f>
        <v>45</v>
      </c>
      <c r="F82" s="197">
        <f>PPCL_NG!Q82+PPCL_Spot!Q82+GT_NG!Q82+GT_Spot!Q82+Bawana_NG!Q82+Bawana_RLNG!Q82+Bawana_Spot!Q82</f>
        <v>45</v>
      </c>
      <c r="G82" s="198">
        <f t="shared" si="7"/>
        <v>0</v>
      </c>
      <c r="H82" s="197">
        <f>PPCL_NG!K82+PPCL_Spot!K82+GT_NG!K82+GT_Spot!K82+Bawana_NG!K82+Bawana_RLNG!K82+Bawana_Spot!K82</f>
        <v>5</v>
      </c>
      <c r="I82" s="197">
        <f>PPCL_NG!R82+PPCL_Spot!R82+GT_NG!R82+GT_Spot!R82+Bawana_NG!R82+Bawana_RLNG!R82+Bawana_Spot!R82</f>
        <v>5</v>
      </c>
      <c r="J82" s="198">
        <f t="shared" si="8"/>
        <v>0</v>
      </c>
      <c r="K82" s="197">
        <f>PPCL_NG!L82+PPCL_Spot!L82+GT_NG!L82+GT_Spot!L82+Bawana_NG!L82+Bawana_RLNG!L82+Bawana_Spot!L82</f>
        <v>23</v>
      </c>
      <c r="L82" s="197">
        <f>PPCL_NG!S82+PPCL_Spot!S82+GT_NG!S82+GT_Spot!S82+Bawana_NG!S82+Bawana_RLNG!S82+Bawana_Spot!S82</f>
        <v>23</v>
      </c>
      <c r="M82" s="198">
        <f t="shared" si="9"/>
        <v>0</v>
      </c>
      <c r="N82" s="197">
        <f>PPCL_NG!M82+PPCL_Spot!M82+GT_NG!M82+GT_Spot!M82+Bawana_NG!M82+Bawana_RLNG!M82+Bawana_Spot!M82</f>
        <v>69.61</v>
      </c>
      <c r="O82" s="197">
        <f>PPCL_NG!T82+PPCL_Spot!T82+GT_NG!T82+GT_Spot!T82+Bawana_NG!T82+Bawana_RLNG!T82+Bawana_Spot!T82</f>
        <v>69.61</v>
      </c>
      <c r="P82" s="198">
        <f t="shared" si="10"/>
        <v>0</v>
      </c>
      <c r="Q82" s="198">
        <f t="shared" si="11"/>
        <v>0</v>
      </c>
    </row>
    <row r="83" spans="1:17">
      <c r="A83" s="33" t="s">
        <v>125</v>
      </c>
      <c r="B83" s="197">
        <f>PPCL_NG!I83+PPCL_Spot!I83+GT_NG!I83+GT_Spot!I83+Bawana_NG!I83+Bawana_RLNG!I83+Bawana_Spot!I83</f>
        <v>75</v>
      </c>
      <c r="C83" s="197">
        <f>PPCL_NG!P83+PPCL_Spot!P83+GT_NG!P83+GT_Spot!P83+Bawana_NG!P83+Bawana_RLNG!P83+Bawana_Spot!P83</f>
        <v>75</v>
      </c>
      <c r="D83" s="198">
        <f t="shared" si="6"/>
        <v>0</v>
      </c>
      <c r="E83" s="197">
        <f>PPCL_NG!J83+PPCL_Spot!J83+GT_NG!J83+GT_Spot!J83+Bawana_NG!J83+Bawana_RLNG!J83+Bawana_Spot!J83</f>
        <v>45</v>
      </c>
      <c r="F83" s="197">
        <f>PPCL_NG!Q83+PPCL_Spot!Q83+GT_NG!Q83+GT_Spot!Q83+Bawana_NG!Q83+Bawana_RLNG!Q83+Bawana_Spot!Q83</f>
        <v>45</v>
      </c>
      <c r="G83" s="198">
        <f t="shared" si="7"/>
        <v>0</v>
      </c>
      <c r="H83" s="197">
        <f>PPCL_NG!K83+PPCL_Spot!K83+GT_NG!K83+GT_Spot!K83+Bawana_NG!K83+Bawana_RLNG!K83+Bawana_Spot!K83</f>
        <v>5</v>
      </c>
      <c r="I83" s="197">
        <f>PPCL_NG!R83+PPCL_Spot!R83+GT_NG!R83+GT_Spot!R83+Bawana_NG!R83+Bawana_RLNG!R83+Bawana_Spot!R83</f>
        <v>5</v>
      </c>
      <c r="J83" s="198">
        <f t="shared" si="8"/>
        <v>0</v>
      </c>
      <c r="K83" s="197">
        <f>PPCL_NG!L83+PPCL_Spot!L83+GT_NG!L83+GT_Spot!L83+Bawana_NG!L83+Bawana_RLNG!L83+Bawana_Spot!L83</f>
        <v>23</v>
      </c>
      <c r="L83" s="197">
        <f>PPCL_NG!S83+PPCL_Spot!S83+GT_NG!S83+GT_Spot!S83+Bawana_NG!S83+Bawana_RLNG!S83+Bawana_Spot!S83</f>
        <v>23</v>
      </c>
      <c r="M83" s="198">
        <f t="shared" si="9"/>
        <v>0</v>
      </c>
      <c r="N83" s="197">
        <f>PPCL_NG!M83+PPCL_Spot!M83+GT_NG!M83+GT_Spot!M83+Bawana_NG!M83+Bawana_RLNG!M83+Bawana_Spot!M83</f>
        <v>69.61</v>
      </c>
      <c r="O83" s="197">
        <f>PPCL_NG!T83+PPCL_Spot!T83+GT_NG!T83+GT_Spot!T83+Bawana_NG!T83+Bawana_RLNG!T83+Bawana_Spot!T83</f>
        <v>69.61</v>
      </c>
      <c r="P83" s="198">
        <f t="shared" si="10"/>
        <v>0</v>
      </c>
      <c r="Q83" s="198">
        <f t="shared" si="11"/>
        <v>0</v>
      </c>
    </row>
    <row r="84" spans="1:17">
      <c r="A84" s="33" t="s">
        <v>126</v>
      </c>
      <c r="B84" s="197">
        <f>PPCL_NG!I84+PPCL_Spot!I84+GT_NG!I84+GT_Spot!I84+Bawana_NG!I84+Bawana_RLNG!I84+Bawana_Spot!I84</f>
        <v>80.819999999999993</v>
      </c>
      <c r="C84" s="197">
        <f>PPCL_NG!P84+PPCL_Spot!P84+GT_NG!P84+GT_Spot!P84+Bawana_NG!P84+Bawana_RLNG!P84+Bawana_Spot!P84</f>
        <v>80.819999999999993</v>
      </c>
      <c r="D84" s="198">
        <f t="shared" si="6"/>
        <v>0</v>
      </c>
      <c r="E84" s="197">
        <f>PPCL_NG!J84+PPCL_Spot!J84+GT_NG!J84+GT_Spot!J84+Bawana_NG!J84+Bawana_RLNG!J84+Bawana_Spot!J84</f>
        <v>46.74</v>
      </c>
      <c r="F84" s="197">
        <f>PPCL_NG!Q84+PPCL_Spot!Q84+GT_NG!Q84+GT_Spot!Q84+Bawana_NG!Q84+Bawana_RLNG!Q84+Bawana_Spot!Q84</f>
        <v>46.74</v>
      </c>
      <c r="G84" s="198">
        <f t="shared" si="7"/>
        <v>0</v>
      </c>
      <c r="H84" s="197">
        <f>PPCL_NG!K84+PPCL_Spot!K84+GT_NG!K84+GT_Spot!K84+Bawana_NG!K84+Bawana_RLNG!K84+Bawana_Spot!K84</f>
        <v>5</v>
      </c>
      <c r="I84" s="197">
        <f>PPCL_NG!R84+PPCL_Spot!R84+GT_NG!R84+GT_Spot!R84+Bawana_NG!R84+Bawana_RLNG!R84+Bawana_Spot!R84</f>
        <v>5</v>
      </c>
      <c r="J84" s="198">
        <f t="shared" si="8"/>
        <v>0</v>
      </c>
      <c r="K84" s="197">
        <f>PPCL_NG!L84+PPCL_Spot!L84+GT_NG!L84+GT_Spot!L84+Bawana_NG!L84+Bawana_RLNG!L84+Bawana_Spot!L84</f>
        <v>23</v>
      </c>
      <c r="L84" s="197">
        <f>PPCL_NG!S84+PPCL_Spot!S84+GT_NG!S84+GT_Spot!S84+Bawana_NG!S84+Bawana_RLNG!S84+Bawana_Spot!S84</f>
        <v>23</v>
      </c>
      <c r="M84" s="198">
        <f t="shared" si="9"/>
        <v>0</v>
      </c>
      <c r="N84" s="197">
        <f>PPCL_NG!M84+PPCL_Spot!M84+GT_NG!M84+GT_Spot!M84+Bawana_NG!M84+Bawana_RLNG!M84+Bawana_Spot!M84</f>
        <v>56.48</v>
      </c>
      <c r="O84" s="197">
        <f>PPCL_NG!T84+PPCL_Spot!T84+GT_NG!T84+GT_Spot!T84+Bawana_NG!T84+Bawana_RLNG!T84+Bawana_Spot!T84</f>
        <v>56.48</v>
      </c>
      <c r="P84" s="198">
        <f t="shared" si="10"/>
        <v>0</v>
      </c>
      <c r="Q84" s="198">
        <f t="shared" si="11"/>
        <v>0</v>
      </c>
    </row>
    <row r="85" spans="1:17">
      <c r="A85" s="33" t="s">
        <v>127</v>
      </c>
      <c r="B85" s="197">
        <f>PPCL_NG!I85+PPCL_Spot!I85+GT_NG!I85+GT_Spot!I85+Bawana_NG!I85+Bawana_RLNG!I85+Bawana_Spot!I85</f>
        <v>80.819999999999993</v>
      </c>
      <c r="C85" s="197">
        <f>PPCL_NG!P85+PPCL_Spot!P85+GT_NG!P85+GT_Spot!P85+Bawana_NG!P85+Bawana_RLNG!P85+Bawana_Spot!P85</f>
        <v>80.819999999999993</v>
      </c>
      <c r="D85" s="198">
        <f t="shared" si="6"/>
        <v>0</v>
      </c>
      <c r="E85" s="197">
        <f>PPCL_NG!J85+PPCL_Spot!J85+GT_NG!J85+GT_Spot!J85+Bawana_NG!J85+Bawana_RLNG!J85+Bawana_Spot!J85</f>
        <v>46.74</v>
      </c>
      <c r="F85" s="197">
        <f>PPCL_NG!Q85+PPCL_Spot!Q85+GT_NG!Q85+GT_Spot!Q85+Bawana_NG!Q85+Bawana_RLNG!Q85+Bawana_Spot!Q85</f>
        <v>46.74</v>
      </c>
      <c r="G85" s="198">
        <f t="shared" si="7"/>
        <v>0</v>
      </c>
      <c r="H85" s="197">
        <f>PPCL_NG!K85+PPCL_Spot!K85+GT_NG!K85+GT_Spot!K85+Bawana_NG!K85+Bawana_RLNG!K85+Bawana_Spot!K85</f>
        <v>5</v>
      </c>
      <c r="I85" s="197">
        <f>PPCL_NG!R85+PPCL_Spot!R85+GT_NG!R85+GT_Spot!R85+Bawana_NG!R85+Bawana_RLNG!R85+Bawana_Spot!R85</f>
        <v>5</v>
      </c>
      <c r="J85" s="198">
        <f t="shared" si="8"/>
        <v>0</v>
      </c>
      <c r="K85" s="197">
        <f>PPCL_NG!L85+PPCL_Spot!L85+GT_NG!L85+GT_Spot!L85+Bawana_NG!L85+Bawana_RLNG!L85+Bawana_Spot!L85</f>
        <v>23</v>
      </c>
      <c r="L85" s="197">
        <f>PPCL_NG!S85+PPCL_Spot!S85+GT_NG!S85+GT_Spot!S85+Bawana_NG!S85+Bawana_RLNG!S85+Bawana_Spot!S85</f>
        <v>23</v>
      </c>
      <c r="M85" s="198">
        <f t="shared" si="9"/>
        <v>0</v>
      </c>
      <c r="N85" s="197">
        <f>PPCL_NG!M85+PPCL_Spot!M85+GT_NG!M85+GT_Spot!M85+Bawana_NG!M85+Bawana_RLNG!M85+Bawana_Spot!M85</f>
        <v>56.48</v>
      </c>
      <c r="O85" s="197">
        <f>PPCL_NG!T85+PPCL_Spot!T85+GT_NG!T85+GT_Spot!T85+Bawana_NG!T85+Bawana_RLNG!T85+Bawana_Spot!T85</f>
        <v>56.48</v>
      </c>
      <c r="P85" s="198">
        <f t="shared" si="10"/>
        <v>0</v>
      </c>
      <c r="Q85" s="198">
        <f t="shared" si="11"/>
        <v>0</v>
      </c>
    </row>
    <row r="86" spans="1:17">
      <c r="A86" s="33" t="s">
        <v>128</v>
      </c>
      <c r="B86" s="197">
        <f>PPCL_NG!I86+PPCL_Spot!I86+GT_NG!I86+GT_Spot!I86+Bawana_NG!I86+Bawana_RLNG!I86+Bawana_Spot!I86</f>
        <v>80.819999999999993</v>
      </c>
      <c r="C86" s="197">
        <f>PPCL_NG!P86+PPCL_Spot!P86+GT_NG!P86+GT_Spot!P86+Bawana_NG!P86+Bawana_RLNG!P86+Bawana_Spot!P86</f>
        <v>80.819999999999993</v>
      </c>
      <c r="D86" s="198">
        <f t="shared" si="6"/>
        <v>0</v>
      </c>
      <c r="E86" s="197">
        <f>PPCL_NG!J86+PPCL_Spot!J86+GT_NG!J86+GT_Spot!J86+Bawana_NG!J86+Bawana_RLNG!J86+Bawana_Spot!J86</f>
        <v>46.74</v>
      </c>
      <c r="F86" s="197">
        <f>PPCL_NG!Q86+PPCL_Spot!Q86+GT_NG!Q86+GT_Spot!Q86+Bawana_NG!Q86+Bawana_RLNG!Q86+Bawana_Spot!Q86</f>
        <v>46.74</v>
      </c>
      <c r="G86" s="198">
        <f t="shared" si="7"/>
        <v>0</v>
      </c>
      <c r="H86" s="197">
        <f>PPCL_NG!K86+PPCL_Spot!K86+GT_NG!K86+GT_Spot!K86+Bawana_NG!K86+Bawana_RLNG!K86+Bawana_Spot!K86</f>
        <v>5</v>
      </c>
      <c r="I86" s="197">
        <f>PPCL_NG!R86+PPCL_Spot!R86+GT_NG!R86+GT_Spot!R86+Bawana_NG!R86+Bawana_RLNG!R86+Bawana_Spot!R86</f>
        <v>5</v>
      </c>
      <c r="J86" s="198">
        <f t="shared" si="8"/>
        <v>0</v>
      </c>
      <c r="K86" s="197">
        <f>PPCL_NG!L86+PPCL_Spot!L86+GT_NG!L86+GT_Spot!L86+Bawana_NG!L86+Bawana_RLNG!L86+Bawana_Spot!L86</f>
        <v>23</v>
      </c>
      <c r="L86" s="197">
        <f>PPCL_NG!S86+PPCL_Spot!S86+GT_NG!S86+GT_Spot!S86+Bawana_NG!S86+Bawana_RLNG!S86+Bawana_Spot!S86</f>
        <v>23</v>
      </c>
      <c r="M86" s="198">
        <f t="shared" si="9"/>
        <v>0</v>
      </c>
      <c r="N86" s="197">
        <f>PPCL_NG!M86+PPCL_Spot!M86+GT_NG!M86+GT_Spot!M86+Bawana_NG!M86+Bawana_RLNG!M86+Bawana_Spot!M86</f>
        <v>56.48</v>
      </c>
      <c r="O86" s="197">
        <f>PPCL_NG!T86+PPCL_Spot!T86+GT_NG!T86+GT_Spot!T86+Bawana_NG!T86+Bawana_RLNG!T86+Bawana_Spot!T86</f>
        <v>56.48</v>
      </c>
      <c r="P86" s="198">
        <f t="shared" si="10"/>
        <v>0</v>
      </c>
      <c r="Q86" s="198">
        <f t="shared" si="11"/>
        <v>0</v>
      </c>
    </row>
    <row r="87" spans="1:17">
      <c r="A87" s="33" t="s">
        <v>129</v>
      </c>
      <c r="B87" s="197">
        <f>PPCL_NG!I87+PPCL_Spot!I87+GT_NG!I87+GT_Spot!I87+Bawana_NG!I87+Bawana_RLNG!I87+Bawana_Spot!I87</f>
        <v>80.819999999999993</v>
      </c>
      <c r="C87" s="197">
        <f>PPCL_NG!P87+PPCL_Spot!P87+GT_NG!P87+GT_Spot!P87+Bawana_NG!P87+Bawana_RLNG!P87+Bawana_Spot!P87</f>
        <v>80.819999999999993</v>
      </c>
      <c r="D87" s="198">
        <f t="shared" si="6"/>
        <v>0</v>
      </c>
      <c r="E87" s="197">
        <f>PPCL_NG!J87+PPCL_Spot!J87+GT_NG!J87+GT_Spot!J87+Bawana_NG!J87+Bawana_RLNG!J87+Bawana_Spot!J87</f>
        <v>46.74</v>
      </c>
      <c r="F87" s="197">
        <f>PPCL_NG!Q87+PPCL_Spot!Q87+GT_NG!Q87+GT_Spot!Q87+Bawana_NG!Q87+Bawana_RLNG!Q87+Bawana_Spot!Q87</f>
        <v>46.74</v>
      </c>
      <c r="G87" s="198">
        <f t="shared" si="7"/>
        <v>0</v>
      </c>
      <c r="H87" s="197">
        <f>PPCL_NG!K87+PPCL_Spot!K87+GT_NG!K87+GT_Spot!K87+Bawana_NG!K87+Bawana_RLNG!K87+Bawana_Spot!K87</f>
        <v>5</v>
      </c>
      <c r="I87" s="197">
        <f>PPCL_NG!R87+PPCL_Spot!R87+GT_NG!R87+GT_Spot!R87+Bawana_NG!R87+Bawana_RLNG!R87+Bawana_Spot!R87</f>
        <v>5</v>
      </c>
      <c r="J87" s="198">
        <f t="shared" si="8"/>
        <v>0</v>
      </c>
      <c r="K87" s="197">
        <f>PPCL_NG!L87+PPCL_Spot!L87+GT_NG!L87+GT_Spot!L87+Bawana_NG!L87+Bawana_RLNG!L87+Bawana_Spot!L87</f>
        <v>23</v>
      </c>
      <c r="L87" s="197">
        <f>PPCL_NG!S87+PPCL_Spot!S87+GT_NG!S87+GT_Spot!S87+Bawana_NG!S87+Bawana_RLNG!S87+Bawana_Spot!S87</f>
        <v>23</v>
      </c>
      <c r="M87" s="198">
        <f t="shared" si="9"/>
        <v>0</v>
      </c>
      <c r="N87" s="197">
        <f>PPCL_NG!M87+PPCL_Spot!M87+GT_NG!M87+GT_Spot!M87+Bawana_NG!M87+Bawana_RLNG!M87+Bawana_Spot!M87</f>
        <v>56.48</v>
      </c>
      <c r="O87" s="197">
        <f>PPCL_NG!T87+PPCL_Spot!T87+GT_NG!T87+GT_Spot!T87+Bawana_NG!T87+Bawana_RLNG!T87+Bawana_Spot!T87</f>
        <v>56.48</v>
      </c>
      <c r="P87" s="198">
        <f t="shared" si="10"/>
        <v>0</v>
      </c>
      <c r="Q87" s="198">
        <f t="shared" si="11"/>
        <v>0</v>
      </c>
    </row>
    <row r="88" spans="1:17">
      <c r="A88" s="33" t="s">
        <v>130</v>
      </c>
      <c r="B88" s="197">
        <f>PPCL_NG!I88+PPCL_Spot!I88+GT_NG!I88+GT_Spot!I88+Bawana_NG!I88+Bawana_RLNG!I88+Bawana_Spot!I88</f>
        <v>80.819999999999993</v>
      </c>
      <c r="C88" s="197">
        <f>PPCL_NG!P88+PPCL_Spot!P88+GT_NG!P88+GT_Spot!P88+Bawana_NG!P88+Bawana_RLNG!P88+Bawana_Spot!P88</f>
        <v>80.819999999999993</v>
      </c>
      <c r="D88" s="198">
        <f t="shared" si="6"/>
        <v>0</v>
      </c>
      <c r="E88" s="197">
        <f>PPCL_NG!J88+PPCL_Spot!J88+GT_NG!J88+GT_Spot!J88+Bawana_NG!J88+Bawana_RLNG!J88+Bawana_Spot!J88</f>
        <v>46.74</v>
      </c>
      <c r="F88" s="197">
        <f>PPCL_NG!Q88+PPCL_Spot!Q88+GT_NG!Q88+GT_Spot!Q88+Bawana_NG!Q88+Bawana_RLNG!Q88+Bawana_Spot!Q88</f>
        <v>46.74</v>
      </c>
      <c r="G88" s="198">
        <f t="shared" si="7"/>
        <v>0</v>
      </c>
      <c r="H88" s="197">
        <f>PPCL_NG!K88+PPCL_Spot!K88+GT_NG!K88+GT_Spot!K88+Bawana_NG!K88+Bawana_RLNG!K88+Bawana_Spot!K88</f>
        <v>5</v>
      </c>
      <c r="I88" s="197">
        <f>PPCL_NG!R88+PPCL_Spot!R88+GT_NG!R88+GT_Spot!R88+Bawana_NG!R88+Bawana_RLNG!R88+Bawana_Spot!R88</f>
        <v>5</v>
      </c>
      <c r="J88" s="198">
        <f t="shared" si="8"/>
        <v>0</v>
      </c>
      <c r="K88" s="197">
        <f>PPCL_NG!L88+PPCL_Spot!L88+GT_NG!L88+GT_Spot!L88+Bawana_NG!L88+Bawana_RLNG!L88+Bawana_Spot!L88</f>
        <v>23</v>
      </c>
      <c r="L88" s="197">
        <f>PPCL_NG!S88+PPCL_Spot!S88+GT_NG!S88+GT_Spot!S88+Bawana_NG!S88+Bawana_RLNG!S88+Bawana_Spot!S88</f>
        <v>23</v>
      </c>
      <c r="M88" s="198">
        <f t="shared" si="9"/>
        <v>0</v>
      </c>
      <c r="N88" s="197">
        <f>PPCL_NG!M88+PPCL_Spot!M88+GT_NG!M88+GT_Spot!M88+Bawana_NG!M88+Bawana_RLNG!M88+Bawana_Spot!M88</f>
        <v>56.48</v>
      </c>
      <c r="O88" s="197">
        <f>PPCL_NG!T88+PPCL_Spot!T88+GT_NG!T88+GT_Spot!T88+Bawana_NG!T88+Bawana_RLNG!T88+Bawana_Spot!T88</f>
        <v>56.48</v>
      </c>
      <c r="P88" s="198">
        <f t="shared" si="10"/>
        <v>0</v>
      </c>
      <c r="Q88" s="198">
        <f t="shared" si="11"/>
        <v>0</v>
      </c>
    </row>
    <row r="89" spans="1:17">
      <c r="A89" s="33" t="s">
        <v>131</v>
      </c>
      <c r="B89" s="197">
        <f>PPCL_NG!I89+PPCL_Spot!I89+GT_NG!I89+GT_Spot!I89+Bawana_NG!I89+Bawana_RLNG!I89+Bawana_Spot!I89</f>
        <v>82.89</v>
      </c>
      <c r="C89" s="197">
        <f>PPCL_NG!P89+PPCL_Spot!P89+GT_NG!P89+GT_Spot!P89+Bawana_NG!P89+Bawana_RLNG!P89+Bawana_Spot!P89</f>
        <v>82.89</v>
      </c>
      <c r="D89" s="198">
        <f t="shared" si="6"/>
        <v>0</v>
      </c>
      <c r="E89" s="197">
        <f>PPCL_NG!J89+PPCL_Spot!J89+GT_NG!J89+GT_Spot!J89+Bawana_NG!J89+Bawana_RLNG!J89+Bawana_Spot!J89</f>
        <v>47.93</v>
      </c>
      <c r="F89" s="197">
        <f>PPCL_NG!Q89+PPCL_Spot!Q89+GT_NG!Q89+GT_Spot!Q89+Bawana_NG!Q89+Bawana_RLNG!Q89+Bawana_Spot!Q89</f>
        <v>47.93</v>
      </c>
      <c r="G89" s="198">
        <f t="shared" si="7"/>
        <v>0</v>
      </c>
      <c r="H89" s="197">
        <f>PPCL_NG!K89+PPCL_Spot!K89+GT_NG!K89+GT_Spot!K89+Bawana_NG!K89+Bawana_RLNG!K89+Bawana_Spot!K89</f>
        <v>5</v>
      </c>
      <c r="I89" s="197">
        <f>PPCL_NG!R89+PPCL_Spot!R89+GT_NG!R89+GT_Spot!R89+Bawana_NG!R89+Bawana_RLNG!R89+Bawana_Spot!R89</f>
        <v>5</v>
      </c>
      <c r="J89" s="198">
        <f t="shared" si="8"/>
        <v>0</v>
      </c>
      <c r="K89" s="197">
        <f>PPCL_NG!L89+PPCL_Spot!L89+GT_NG!L89+GT_Spot!L89+Bawana_NG!L89+Bawana_RLNG!L89+Bawana_Spot!L89</f>
        <v>23</v>
      </c>
      <c r="L89" s="197">
        <f>PPCL_NG!S89+PPCL_Spot!S89+GT_NG!S89+GT_Spot!S89+Bawana_NG!S89+Bawana_RLNG!S89+Bawana_Spot!S89</f>
        <v>23</v>
      </c>
      <c r="M89" s="198">
        <f t="shared" si="9"/>
        <v>0</v>
      </c>
      <c r="N89" s="197">
        <f>PPCL_NG!M89+PPCL_Spot!M89+GT_NG!M89+GT_Spot!M89+Bawana_NG!M89+Bawana_RLNG!M89+Bawana_Spot!M89</f>
        <v>57.92</v>
      </c>
      <c r="O89" s="197">
        <f>PPCL_NG!T89+PPCL_Spot!T89+GT_NG!T89+GT_Spot!T89+Bawana_NG!T89+Bawana_RLNG!T89+Bawana_Spot!T89</f>
        <v>57.92</v>
      </c>
      <c r="P89" s="198">
        <f t="shared" si="10"/>
        <v>0</v>
      </c>
      <c r="Q89" s="198">
        <f t="shared" si="11"/>
        <v>0</v>
      </c>
    </row>
    <row r="90" spans="1:17">
      <c r="A90" s="33" t="s">
        <v>132</v>
      </c>
      <c r="B90" s="197">
        <f>PPCL_NG!I90+PPCL_Spot!I90+GT_NG!I90+GT_Spot!I90+Bawana_NG!I90+Bawana_RLNG!I90+Bawana_Spot!I90</f>
        <v>82.89</v>
      </c>
      <c r="C90" s="197">
        <f>PPCL_NG!P90+PPCL_Spot!P90+GT_NG!P90+GT_Spot!P90+Bawana_NG!P90+Bawana_RLNG!P90+Bawana_Spot!P90</f>
        <v>82.89</v>
      </c>
      <c r="D90" s="198">
        <f t="shared" si="6"/>
        <v>0</v>
      </c>
      <c r="E90" s="197">
        <f>PPCL_NG!J90+PPCL_Spot!J90+GT_NG!J90+GT_Spot!J90+Bawana_NG!J90+Bawana_RLNG!J90+Bawana_Spot!J90</f>
        <v>47.93</v>
      </c>
      <c r="F90" s="197">
        <f>PPCL_NG!Q90+PPCL_Spot!Q90+GT_NG!Q90+GT_Spot!Q90+Bawana_NG!Q90+Bawana_RLNG!Q90+Bawana_Spot!Q90</f>
        <v>47.93</v>
      </c>
      <c r="G90" s="198">
        <f t="shared" si="7"/>
        <v>0</v>
      </c>
      <c r="H90" s="197">
        <f>PPCL_NG!K90+PPCL_Spot!K90+GT_NG!K90+GT_Spot!K90+Bawana_NG!K90+Bawana_RLNG!K90+Bawana_Spot!K90</f>
        <v>5</v>
      </c>
      <c r="I90" s="197">
        <f>PPCL_NG!R90+PPCL_Spot!R90+GT_NG!R90+GT_Spot!R90+Bawana_NG!R90+Bawana_RLNG!R90+Bawana_Spot!R90</f>
        <v>5</v>
      </c>
      <c r="J90" s="198">
        <f t="shared" si="8"/>
        <v>0</v>
      </c>
      <c r="K90" s="197">
        <f>PPCL_NG!L90+PPCL_Spot!L90+GT_NG!L90+GT_Spot!L90+Bawana_NG!L90+Bawana_RLNG!L90+Bawana_Spot!L90</f>
        <v>23</v>
      </c>
      <c r="L90" s="197">
        <f>PPCL_NG!S90+PPCL_Spot!S90+GT_NG!S90+GT_Spot!S90+Bawana_NG!S90+Bawana_RLNG!S90+Bawana_Spot!S90</f>
        <v>23</v>
      </c>
      <c r="M90" s="198">
        <f t="shared" si="9"/>
        <v>0</v>
      </c>
      <c r="N90" s="197">
        <f>PPCL_NG!M90+PPCL_Spot!M90+GT_NG!M90+GT_Spot!M90+Bawana_NG!M90+Bawana_RLNG!M90+Bawana_Spot!M90</f>
        <v>57.92</v>
      </c>
      <c r="O90" s="197">
        <f>PPCL_NG!T90+PPCL_Spot!T90+GT_NG!T90+GT_Spot!T90+Bawana_NG!T90+Bawana_RLNG!T90+Bawana_Spot!T90</f>
        <v>57.92</v>
      </c>
      <c r="P90" s="198">
        <f t="shared" si="10"/>
        <v>0</v>
      </c>
      <c r="Q90" s="198">
        <f t="shared" si="11"/>
        <v>0</v>
      </c>
    </row>
    <row r="91" spans="1:17">
      <c r="A91" s="33" t="s">
        <v>133</v>
      </c>
      <c r="B91" s="197">
        <f>PPCL_NG!I91+PPCL_Spot!I91+GT_NG!I91+GT_Spot!I91+Bawana_NG!I91+Bawana_RLNG!I91+Bawana_Spot!I91</f>
        <v>82.89</v>
      </c>
      <c r="C91" s="197">
        <f>PPCL_NG!P91+PPCL_Spot!P91+GT_NG!P91+GT_Spot!P91+Bawana_NG!P91+Bawana_RLNG!P91+Bawana_Spot!P91</f>
        <v>82.89</v>
      </c>
      <c r="D91" s="198">
        <f t="shared" si="6"/>
        <v>0</v>
      </c>
      <c r="E91" s="197">
        <f>PPCL_NG!J91+PPCL_Spot!J91+GT_NG!J91+GT_Spot!J91+Bawana_NG!J91+Bawana_RLNG!J91+Bawana_Spot!J91</f>
        <v>47.93</v>
      </c>
      <c r="F91" s="197">
        <f>PPCL_NG!Q91+PPCL_Spot!Q91+GT_NG!Q91+GT_Spot!Q91+Bawana_NG!Q91+Bawana_RLNG!Q91+Bawana_Spot!Q91</f>
        <v>47.93</v>
      </c>
      <c r="G91" s="198">
        <f t="shared" si="7"/>
        <v>0</v>
      </c>
      <c r="H91" s="197">
        <f>PPCL_NG!K91+PPCL_Spot!K91+GT_NG!K91+GT_Spot!K91+Bawana_NG!K91+Bawana_RLNG!K91+Bawana_Spot!K91</f>
        <v>5</v>
      </c>
      <c r="I91" s="197">
        <f>PPCL_NG!R91+PPCL_Spot!R91+GT_NG!R91+GT_Spot!R91+Bawana_NG!R91+Bawana_RLNG!R91+Bawana_Spot!R91</f>
        <v>5</v>
      </c>
      <c r="J91" s="198">
        <f t="shared" si="8"/>
        <v>0</v>
      </c>
      <c r="K91" s="197">
        <f>PPCL_NG!L91+PPCL_Spot!L91+GT_NG!L91+GT_Spot!L91+Bawana_NG!L91+Bawana_RLNG!L91+Bawana_Spot!L91</f>
        <v>23</v>
      </c>
      <c r="L91" s="197">
        <f>PPCL_NG!S91+PPCL_Spot!S91+GT_NG!S91+GT_Spot!S91+Bawana_NG!S91+Bawana_RLNG!S91+Bawana_Spot!S91</f>
        <v>23</v>
      </c>
      <c r="M91" s="198">
        <f t="shared" si="9"/>
        <v>0</v>
      </c>
      <c r="N91" s="197">
        <f>PPCL_NG!M91+PPCL_Spot!M91+GT_NG!M91+GT_Spot!M91+Bawana_NG!M91+Bawana_RLNG!M91+Bawana_Spot!M91</f>
        <v>57.92</v>
      </c>
      <c r="O91" s="197">
        <f>PPCL_NG!T91+PPCL_Spot!T91+GT_NG!T91+GT_Spot!T91+Bawana_NG!T91+Bawana_RLNG!T91+Bawana_Spot!T91</f>
        <v>57.92</v>
      </c>
      <c r="P91" s="198">
        <f t="shared" si="10"/>
        <v>0</v>
      </c>
      <c r="Q91" s="198">
        <f t="shared" si="11"/>
        <v>0</v>
      </c>
    </row>
    <row r="92" spans="1:17">
      <c r="A92" s="33" t="s">
        <v>134</v>
      </c>
      <c r="B92" s="197">
        <f>PPCL_NG!I92+PPCL_Spot!I92+GT_NG!I92+GT_Spot!I92+Bawana_NG!I92+Bawana_RLNG!I92+Bawana_Spot!I92</f>
        <v>82.89</v>
      </c>
      <c r="C92" s="197">
        <f>PPCL_NG!P92+PPCL_Spot!P92+GT_NG!P92+GT_Spot!P92+Bawana_NG!P92+Bawana_RLNG!P92+Bawana_Spot!P92</f>
        <v>82.89</v>
      </c>
      <c r="D92" s="198">
        <f t="shared" si="6"/>
        <v>0</v>
      </c>
      <c r="E92" s="197">
        <f>PPCL_NG!J92+PPCL_Spot!J92+GT_NG!J92+GT_Spot!J92+Bawana_NG!J92+Bawana_RLNG!J92+Bawana_Spot!J92</f>
        <v>47.93</v>
      </c>
      <c r="F92" s="197">
        <f>PPCL_NG!Q92+PPCL_Spot!Q92+GT_NG!Q92+GT_Spot!Q92+Bawana_NG!Q92+Bawana_RLNG!Q92+Bawana_Spot!Q92</f>
        <v>47.93</v>
      </c>
      <c r="G92" s="198">
        <f t="shared" si="7"/>
        <v>0</v>
      </c>
      <c r="H92" s="197">
        <f>PPCL_NG!K92+PPCL_Spot!K92+GT_NG!K92+GT_Spot!K92+Bawana_NG!K92+Bawana_RLNG!K92+Bawana_Spot!K92</f>
        <v>5</v>
      </c>
      <c r="I92" s="197">
        <f>PPCL_NG!R92+PPCL_Spot!R92+GT_NG!R92+GT_Spot!R92+Bawana_NG!R92+Bawana_RLNG!R92+Bawana_Spot!R92</f>
        <v>5</v>
      </c>
      <c r="J92" s="198">
        <f t="shared" si="8"/>
        <v>0</v>
      </c>
      <c r="K92" s="197">
        <f>PPCL_NG!L92+PPCL_Spot!L92+GT_NG!L92+GT_Spot!L92+Bawana_NG!L92+Bawana_RLNG!L92+Bawana_Spot!L92</f>
        <v>23</v>
      </c>
      <c r="L92" s="197">
        <f>PPCL_NG!S92+PPCL_Spot!S92+GT_NG!S92+GT_Spot!S92+Bawana_NG!S92+Bawana_RLNG!S92+Bawana_Spot!S92</f>
        <v>23</v>
      </c>
      <c r="M92" s="198">
        <f t="shared" si="9"/>
        <v>0</v>
      </c>
      <c r="N92" s="197">
        <f>PPCL_NG!M92+PPCL_Spot!M92+GT_NG!M92+GT_Spot!M92+Bawana_NG!M92+Bawana_RLNG!M92+Bawana_Spot!M92</f>
        <v>57.92</v>
      </c>
      <c r="O92" s="197">
        <f>PPCL_NG!T92+PPCL_Spot!T92+GT_NG!T92+GT_Spot!T92+Bawana_NG!T92+Bawana_RLNG!T92+Bawana_Spot!T92</f>
        <v>57.92</v>
      </c>
      <c r="P92" s="198">
        <f t="shared" si="10"/>
        <v>0</v>
      </c>
      <c r="Q92" s="198">
        <f t="shared" si="11"/>
        <v>0</v>
      </c>
    </row>
    <row r="93" spans="1:17">
      <c r="A93" s="33" t="s">
        <v>135</v>
      </c>
      <c r="B93" s="197">
        <f>PPCL_NG!I93+PPCL_Spot!I93+GT_NG!I93+GT_Spot!I93+Bawana_NG!I93+Bawana_RLNG!I93+Bawana_Spot!I93</f>
        <v>82.89</v>
      </c>
      <c r="C93" s="197">
        <f>PPCL_NG!P93+PPCL_Spot!P93+GT_NG!P93+GT_Spot!P93+Bawana_NG!P93+Bawana_RLNG!P93+Bawana_Spot!P93</f>
        <v>82.89</v>
      </c>
      <c r="D93" s="198">
        <f t="shared" si="6"/>
        <v>0</v>
      </c>
      <c r="E93" s="197">
        <f>PPCL_NG!J93+PPCL_Spot!J93+GT_NG!J93+GT_Spot!J93+Bawana_NG!J93+Bawana_RLNG!J93+Bawana_Spot!J93</f>
        <v>47.93</v>
      </c>
      <c r="F93" s="197">
        <f>PPCL_NG!Q93+PPCL_Spot!Q93+GT_NG!Q93+GT_Spot!Q93+Bawana_NG!Q93+Bawana_RLNG!Q93+Bawana_Spot!Q93</f>
        <v>47.93</v>
      </c>
      <c r="G93" s="198">
        <f t="shared" si="7"/>
        <v>0</v>
      </c>
      <c r="H93" s="197">
        <f>PPCL_NG!K93+PPCL_Spot!K93+GT_NG!K93+GT_Spot!K93+Bawana_NG!K93+Bawana_RLNG!K93+Bawana_Spot!K93</f>
        <v>5</v>
      </c>
      <c r="I93" s="197">
        <f>PPCL_NG!R93+PPCL_Spot!R93+GT_NG!R93+GT_Spot!R93+Bawana_NG!R93+Bawana_RLNG!R93+Bawana_Spot!R93</f>
        <v>5</v>
      </c>
      <c r="J93" s="198">
        <f t="shared" si="8"/>
        <v>0</v>
      </c>
      <c r="K93" s="197">
        <f>PPCL_NG!L93+PPCL_Spot!L93+GT_NG!L93+GT_Spot!L93+Bawana_NG!L93+Bawana_RLNG!L93+Bawana_Spot!L93</f>
        <v>23</v>
      </c>
      <c r="L93" s="197">
        <f>PPCL_NG!S93+PPCL_Spot!S93+GT_NG!S93+GT_Spot!S93+Bawana_NG!S93+Bawana_RLNG!S93+Bawana_Spot!S93</f>
        <v>23</v>
      </c>
      <c r="M93" s="198">
        <f t="shared" si="9"/>
        <v>0</v>
      </c>
      <c r="N93" s="197">
        <f>PPCL_NG!M93+PPCL_Spot!M93+GT_NG!M93+GT_Spot!M93+Bawana_NG!M93+Bawana_RLNG!M93+Bawana_Spot!M93</f>
        <v>57.92</v>
      </c>
      <c r="O93" s="197">
        <f>PPCL_NG!T93+PPCL_Spot!T93+GT_NG!T93+GT_Spot!T93+Bawana_NG!T93+Bawana_RLNG!T93+Bawana_Spot!T93</f>
        <v>57.92</v>
      </c>
      <c r="P93" s="198">
        <f t="shared" si="10"/>
        <v>0</v>
      </c>
      <c r="Q93" s="198">
        <f t="shared" si="11"/>
        <v>0</v>
      </c>
    </row>
    <row r="94" spans="1:17">
      <c r="A94" s="33" t="s">
        <v>136</v>
      </c>
      <c r="B94" s="197">
        <f>PPCL_NG!I94+PPCL_Spot!I94+GT_NG!I94+GT_Spot!I94+Bawana_NG!I94+Bawana_RLNG!I94+Bawana_Spot!I94</f>
        <v>82.89</v>
      </c>
      <c r="C94" s="197">
        <f>PPCL_NG!P94+PPCL_Spot!P94+GT_NG!P94+GT_Spot!P94+Bawana_NG!P94+Bawana_RLNG!P94+Bawana_Spot!P94</f>
        <v>82.89</v>
      </c>
      <c r="D94" s="198">
        <f t="shared" si="6"/>
        <v>0</v>
      </c>
      <c r="E94" s="197">
        <f>PPCL_NG!J94+PPCL_Spot!J94+GT_NG!J94+GT_Spot!J94+Bawana_NG!J94+Bawana_RLNG!J94+Bawana_Spot!J94</f>
        <v>47.93</v>
      </c>
      <c r="F94" s="197">
        <f>PPCL_NG!Q94+PPCL_Spot!Q94+GT_NG!Q94+GT_Spot!Q94+Bawana_NG!Q94+Bawana_RLNG!Q94+Bawana_Spot!Q94</f>
        <v>47.93</v>
      </c>
      <c r="G94" s="198">
        <f t="shared" si="7"/>
        <v>0</v>
      </c>
      <c r="H94" s="197">
        <f>PPCL_NG!K94+PPCL_Spot!K94+GT_NG!K94+GT_Spot!K94+Bawana_NG!K94+Bawana_RLNG!K94+Bawana_Spot!K94</f>
        <v>5</v>
      </c>
      <c r="I94" s="197">
        <f>PPCL_NG!R94+PPCL_Spot!R94+GT_NG!R94+GT_Spot!R94+Bawana_NG!R94+Bawana_RLNG!R94+Bawana_Spot!R94</f>
        <v>5</v>
      </c>
      <c r="J94" s="198">
        <f t="shared" si="8"/>
        <v>0</v>
      </c>
      <c r="K94" s="197">
        <f>PPCL_NG!L94+PPCL_Spot!L94+GT_NG!L94+GT_Spot!L94+Bawana_NG!L94+Bawana_RLNG!L94+Bawana_Spot!L94</f>
        <v>23</v>
      </c>
      <c r="L94" s="197">
        <f>PPCL_NG!S94+PPCL_Spot!S94+GT_NG!S94+GT_Spot!S94+Bawana_NG!S94+Bawana_RLNG!S94+Bawana_Spot!S94</f>
        <v>23</v>
      </c>
      <c r="M94" s="198">
        <f t="shared" si="9"/>
        <v>0</v>
      </c>
      <c r="N94" s="197">
        <f>PPCL_NG!M94+PPCL_Spot!M94+GT_NG!M94+GT_Spot!M94+Bawana_NG!M94+Bawana_RLNG!M94+Bawana_Spot!M94</f>
        <v>57.92</v>
      </c>
      <c r="O94" s="197">
        <f>PPCL_NG!T94+PPCL_Spot!T94+GT_NG!T94+GT_Spot!T94+Bawana_NG!T94+Bawana_RLNG!T94+Bawana_Spot!T94</f>
        <v>57.92</v>
      </c>
      <c r="P94" s="198">
        <f t="shared" si="10"/>
        <v>0</v>
      </c>
      <c r="Q94" s="198">
        <f t="shared" si="11"/>
        <v>0</v>
      </c>
    </row>
    <row r="95" spans="1:17">
      <c r="A95" s="33" t="s">
        <v>137</v>
      </c>
      <c r="B95" s="197">
        <f>PPCL_NG!I95+PPCL_Spot!I95+GT_NG!I95+GT_Spot!I95+Bawana_NG!I95+Bawana_RLNG!I95+Bawana_Spot!I95</f>
        <v>82.89</v>
      </c>
      <c r="C95" s="197">
        <f>PPCL_NG!P95+PPCL_Spot!P95+GT_NG!P95+GT_Spot!P95+Bawana_NG!P95+Bawana_RLNG!P95+Bawana_Spot!P95</f>
        <v>82.89</v>
      </c>
      <c r="D95" s="198">
        <f t="shared" si="6"/>
        <v>0</v>
      </c>
      <c r="E95" s="197">
        <f>PPCL_NG!J95+PPCL_Spot!J95+GT_NG!J95+GT_Spot!J95+Bawana_NG!J95+Bawana_RLNG!J95+Bawana_Spot!J95</f>
        <v>47.93</v>
      </c>
      <c r="F95" s="197">
        <f>PPCL_NG!Q95+PPCL_Spot!Q95+GT_NG!Q95+GT_Spot!Q95+Bawana_NG!Q95+Bawana_RLNG!Q95+Bawana_Spot!Q95</f>
        <v>47.93</v>
      </c>
      <c r="G95" s="198">
        <f t="shared" si="7"/>
        <v>0</v>
      </c>
      <c r="H95" s="197">
        <f>PPCL_NG!K95+PPCL_Spot!K95+GT_NG!K95+GT_Spot!K95+Bawana_NG!K95+Bawana_RLNG!K95+Bawana_Spot!K95</f>
        <v>5</v>
      </c>
      <c r="I95" s="197">
        <f>PPCL_NG!R95+PPCL_Spot!R95+GT_NG!R95+GT_Spot!R95+Bawana_NG!R95+Bawana_RLNG!R95+Bawana_Spot!R95</f>
        <v>5</v>
      </c>
      <c r="J95" s="198">
        <f t="shared" si="8"/>
        <v>0</v>
      </c>
      <c r="K95" s="197">
        <f>PPCL_NG!L95+PPCL_Spot!L95+GT_NG!L95+GT_Spot!L95+Bawana_NG!L95+Bawana_RLNG!L95+Bawana_Spot!L95</f>
        <v>23</v>
      </c>
      <c r="L95" s="197">
        <f>PPCL_NG!S95+PPCL_Spot!S95+GT_NG!S95+GT_Spot!S95+Bawana_NG!S95+Bawana_RLNG!S95+Bawana_Spot!S95</f>
        <v>23</v>
      </c>
      <c r="M95" s="198">
        <f t="shared" si="9"/>
        <v>0</v>
      </c>
      <c r="N95" s="197">
        <f>PPCL_NG!M95+PPCL_Spot!M95+GT_NG!M95+GT_Spot!M95+Bawana_NG!M95+Bawana_RLNG!M95+Bawana_Spot!M95</f>
        <v>57.92</v>
      </c>
      <c r="O95" s="197">
        <f>PPCL_NG!T95+PPCL_Spot!T95+GT_NG!T95+GT_Spot!T95+Bawana_NG!T95+Bawana_RLNG!T95+Bawana_Spot!T95</f>
        <v>57.92</v>
      </c>
      <c r="P95" s="198">
        <f t="shared" si="10"/>
        <v>0</v>
      </c>
      <c r="Q95" s="198">
        <f t="shared" si="11"/>
        <v>0</v>
      </c>
    </row>
    <row r="96" spans="1:17">
      <c r="A96" s="33" t="s">
        <v>138</v>
      </c>
      <c r="B96" s="197">
        <f>PPCL_NG!I96+PPCL_Spot!I96+GT_NG!I96+GT_Spot!I96+Bawana_NG!I96+Bawana_RLNG!I96+Bawana_Spot!I96</f>
        <v>82.89</v>
      </c>
      <c r="C96" s="197">
        <f>PPCL_NG!P96+PPCL_Spot!P96+GT_NG!P96+GT_Spot!P96+Bawana_NG!P96+Bawana_RLNG!P96+Bawana_Spot!P96</f>
        <v>82.89</v>
      </c>
      <c r="D96" s="198">
        <f t="shared" si="6"/>
        <v>0</v>
      </c>
      <c r="E96" s="197">
        <f>PPCL_NG!J96+PPCL_Spot!J96+GT_NG!J96+GT_Spot!J96+Bawana_NG!J96+Bawana_RLNG!J96+Bawana_Spot!J96</f>
        <v>47.93</v>
      </c>
      <c r="F96" s="197">
        <f>PPCL_NG!Q96+PPCL_Spot!Q96+GT_NG!Q96+GT_Spot!Q96+Bawana_NG!Q96+Bawana_RLNG!Q96+Bawana_Spot!Q96</f>
        <v>47.93</v>
      </c>
      <c r="G96" s="198">
        <f t="shared" si="7"/>
        <v>0</v>
      </c>
      <c r="H96" s="197">
        <f>PPCL_NG!K96+PPCL_Spot!K96+GT_NG!K96+GT_Spot!K96+Bawana_NG!K96+Bawana_RLNG!K96+Bawana_Spot!K96</f>
        <v>5</v>
      </c>
      <c r="I96" s="197">
        <f>PPCL_NG!R96+PPCL_Spot!R96+GT_NG!R96+GT_Spot!R96+Bawana_NG!R96+Bawana_RLNG!R96+Bawana_Spot!R96</f>
        <v>5</v>
      </c>
      <c r="J96" s="198">
        <f t="shared" si="8"/>
        <v>0</v>
      </c>
      <c r="K96" s="197">
        <f>PPCL_NG!L96+PPCL_Spot!L96+GT_NG!L96+GT_Spot!L96+Bawana_NG!L96+Bawana_RLNG!L96+Bawana_Spot!L96</f>
        <v>23</v>
      </c>
      <c r="L96" s="197">
        <f>PPCL_NG!S96+PPCL_Spot!S96+GT_NG!S96+GT_Spot!S96+Bawana_NG!S96+Bawana_RLNG!S96+Bawana_Spot!S96</f>
        <v>23</v>
      </c>
      <c r="M96" s="198">
        <f t="shared" si="9"/>
        <v>0</v>
      </c>
      <c r="N96" s="197">
        <f>PPCL_NG!M96+PPCL_Spot!M96+GT_NG!M96+GT_Spot!M96+Bawana_NG!M96+Bawana_RLNG!M96+Bawana_Spot!M96</f>
        <v>57.92</v>
      </c>
      <c r="O96" s="197">
        <f>PPCL_NG!T96+PPCL_Spot!T96+GT_NG!T96+GT_Spot!T96+Bawana_NG!T96+Bawana_RLNG!T96+Bawana_Spot!T96</f>
        <v>57.92</v>
      </c>
      <c r="P96" s="198">
        <f t="shared" si="10"/>
        <v>0</v>
      </c>
      <c r="Q96" s="198">
        <f t="shared" si="11"/>
        <v>0</v>
      </c>
    </row>
    <row r="97" spans="1:17">
      <c r="A97" s="33" t="s">
        <v>139</v>
      </c>
      <c r="B97" s="197">
        <f>PPCL_NG!I97+PPCL_Spot!I97+GT_NG!I97+GT_Spot!I97+Bawana_NG!I97+Bawana_RLNG!I97+Bawana_Spot!I97</f>
        <v>82.89</v>
      </c>
      <c r="C97" s="197">
        <f>PPCL_NG!P97+PPCL_Spot!P97+GT_NG!P97+GT_Spot!P97+Bawana_NG!P97+Bawana_RLNG!P97+Bawana_Spot!P97</f>
        <v>82.89</v>
      </c>
      <c r="D97" s="198">
        <f t="shared" si="6"/>
        <v>0</v>
      </c>
      <c r="E97" s="197">
        <f>PPCL_NG!J97+PPCL_Spot!J97+GT_NG!J97+GT_Spot!J97+Bawana_NG!J97+Bawana_RLNG!J97+Bawana_Spot!J97</f>
        <v>47.93</v>
      </c>
      <c r="F97" s="197">
        <f>PPCL_NG!Q97+PPCL_Spot!Q97+GT_NG!Q97+GT_Spot!Q97+Bawana_NG!Q97+Bawana_RLNG!Q97+Bawana_Spot!Q97</f>
        <v>47.93</v>
      </c>
      <c r="G97" s="198">
        <f t="shared" si="7"/>
        <v>0</v>
      </c>
      <c r="H97" s="197">
        <f>PPCL_NG!K97+PPCL_Spot!K97+GT_NG!K97+GT_Spot!K97+Bawana_NG!K97+Bawana_RLNG!K97+Bawana_Spot!K97</f>
        <v>5</v>
      </c>
      <c r="I97" s="197">
        <f>PPCL_NG!R97+PPCL_Spot!R97+GT_NG!R97+GT_Spot!R97+Bawana_NG!R97+Bawana_RLNG!R97+Bawana_Spot!R97</f>
        <v>5</v>
      </c>
      <c r="J97" s="198">
        <f t="shared" si="8"/>
        <v>0</v>
      </c>
      <c r="K97" s="197">
        <f>PPCL_NG!L97+PPCL_Spot!L97+GT_NG!L97+GT_Spot!L97+Bawana_NG!L97+Bawana_RLNG!L97+Bawana_Spot!L97</f>
        <v>23</v>
      </c>
      <c r="L97" s="197">
        <f>PPCL_NG!S97+PPCL_Spot!S97+GT_NG!S97+GT_Spot!S97+Bawana_NG!S97+Bawana_RLNG!S97+Bawana_Spot!S97</f>
        <v>23</v>
      </c>
      <c r="M97" s="198">
        <f t="shared" si="9"/>
        <v>0</v>
      </c>
      <c r="N97" s="197">
        <f>PPCL_NG!M97+PPCL_Spot!M97+GT_NG!M97+GT_Spot!M97+Bawana_NG!M97+Bawana_RLNG!M97+Bawana_Spot!M97</f>
        <v>57.92</v>
      </c>
      <c r="O97" s="197">
        <f>PPCL_NG!T97+PPCL_Spot!T97+GT_NG!T97+GT_Spot!T97+Bawana_NG!T97+Bawana_RLNG!T97+Bawana_Spot!T97</f>
        <v>57.92</v>
      </c>
      <c r="P97" s="198">
        <f t="shared" si="10"/>
        <v>0</v>
      </c>
      <c r="Q97" s="198">
        <f t="shared" si="11"/>
        <v>0</v>
      </c>
    </row>
    <row r="98" spans="1:17">
      <c r="A98" s="33" t="s">
        <v>140</v>
      </c>
      <c r="B98" s="197">
        <f>PPCL_NG!I98+PPCL_Spot!I98+GT_NG!I98+GT_Spot!I98+Bawana_NG!I98+Bawana_RLNG!I98+Bawana_Spot!I98</f>
        <v>82.89</v>
      </c>
      <c r="C98" s="197">
        <f>PPCL_NG!P98+PPCL_Spot!P98+GT_NG!P98+GT_Spot!P98+Bawana_NG!P98+Bawana_RLNG!P98+Bawana_Spot!P98</f>
        <v>82.89</v>
      </c>
      <c r="D98" s="198">
        <f t="shared" si="6"/>
        <v>0</v>
      </c>
      <c r="E98" s="197">
        <f>PPCL_NG!J98+PPCL_Spot!J98+GT_NG!J98+GT_Spot!J98+Bawana_NG!J98+Bawana_RLNG!J98+Bawana_Spot!J98</f>
        <v>47.93</v>
      </c>
      <c r="F98" s="197">
        <f>PPCL_NG!Q98+PPCL_Spot!Q98+GT_NG!Q98+GT_Spot!Q98+Bawana_NG!Q98+Bawana_RLNG!Q98+Bawana_Spot!Q98</f>
        <v>47.93</v>
      </c>
      <c r="G98" s="198">
        <f t="shared" si="7"/>
        <v>0</v>
      </c>
      <c r="H98" s="197">
        <f>PPCL_NG!K98+PPCL_Spot!K98+GT_NG!K98+GT_Spot!K98+Bawana_NG!K98+Bawana_RLNG!K98+Bawana_Spot!K98</f>
        <v>5</v>
      </c>
      <c r="I98" s="197">
        <f>PPCL_NG!R98+PPCL_Spot!R98+GT_NG!R98+GT_Spot!R98+Bawana_NG!R98+Bawana_RLNG!R98+Bawana_Spot!R98</f>
        <v>5</v>
      </c>
      <c r="J98" s="198">
        <f t="shared" si="8"/>
        <v>0</v>
      </c>
      <c r="K98" s="197">
        <f>PPCL_NG!L98+PPCL_Spot!L98+GT_NG!L98+GT_Spot!L98+Bawana_NG!L98+Bawana_RLNG!L98+Bawana_Spot!L98</f>
        <v>23</v>
      </c>
      <c r="L98" s="197">
        <f>PPCL_NG!S98+PPCL_Spot!S98+GT_NG!S98+GT_Spot!S98+Bawana_NG!S98+Bawana_RLNG!S98+Bawana_Spot!S98</f>
        <v>23</v>
      </c>
      <c r="M98" s="198">
        <f t="shared" si="9"/>
        <v>0</v>
      </c>
      <c r="N98" s="197">
        <f>PPCL_NG!M98+PPCL_Spot!M98+GT_NG!M98+GT_Spot!M98+Bawana_NG!M98+Bawana_RLNG!M98+Bawana_Spot!M98</f>
        <v>57.92</v>
      </c>
      <c r="O98" s="197">
        <f>PPCL_NG!T98+PPCL_Spot!T98+GT_NG!T98+GT_Spot!T98+Bawana_NG!T98+Bawana_RLNG!T98+Bawana_Spot!T98</f>
        <v>57.92</v>
      </c>
      <c r="P98" s="198">
        <f t="shared" si="10"/>
        <v>0</v>
      </c>
      <c r="Q98" s="198">
        <f t="shared" si="11"/>
        <v>0</v>
      </c>
    </row>
    <row r="99" spans="1:17">
      <c r="A99" s="33" t="s">
        <v>324</v>
      </c>
      <c r="B99" s="197">
        <f>PPCL_NG!I99+PPCL_Spot!I99+GT_NG!I99+GT_Spot!I99+Bawana_NG!I99+Bawana_RLNG!I99+Bawana_Spot!I99</f>
        <v>1.9513050000000027</v>
      </c>
      <c r="C99" s="197">
        <f>PPCL_NG!P99+PPCL_Spot!P99+GT_NG!P99+GT_Spot!P99+Bawana_NG!P99+Bawana_RLNG!P99+Bawana_Spot!P99</f>
        <v>1.9513014772675685</v>
      </c>
      <c r="D99" s="198">
        <f t="shared" si="6"/>
        <v>3.5227324342024247E-6</v>
      </c>
      <c r="E99" s="197">
        <f>PPCL_NG!J99+PPCL_Spot!J99+GT_NG!J99+GT_Spot!J99+Bawana_NG!J99+Bawana_RLNG!J99+Bawana_Spot!J99</f>
        <v>1.1297399999999989</v>
      </c>
      <c r="F99" s="197">
        <f>PPCL_NG!Q99+PPCL_Spot!Q99+GT_NG!Q99+GT_Spot!Q99+Bawana_NG!Q99+Bawana_RLNG!Q99+Bawana_Spot!Q99</f>
        <v>1.1297379561248118</v>
      </c>
      <c r="G99" s="198">
        <f t="shared" si="7"/>
        <v>2.0438751870965888E-6</v>
      </c>
      <c r="H99" s="197">
        <f>PPCL_NG!K99+PPCL_Spot!K99+GT_NG!K99+GT_Spot!K99+Bawana_NG!K99+Bawana_RLNG!K99+Bawana_Spot!K99</f>
        <v>0.12</v>
      </c>
      <c r="I99" s="197">
        <f>PPCL_NG!R99+PPCL_Spot!R99+GT_NG!R99+GT_Spot!R99+Bawana_NG!R99+Bawana_RLNG!R99+Bawana_Spot!R99</f>
        <v>0.11999977290275694</v>
      </c>
      <c r="J99" s="198">
        <f t="shared" si="8"/>
        <v>2.2709724305236545E-7</v>
      </c>
      <c r="K99" s="197">
        <f>PPCL_NG!L99+PPCL_Spot!L99+GT_NG!L99+GT_Spot!L99+Bawana_NG!L99+Bawana_RLNG!L99+Bawana_Spot!L99</f>
        <v>0.55200000000000005</v>
      </c>
      <c r="L99" s="197">
        <f>PPCL_NG!S99+PPCL_Spot!S99+GT_NG!S99+GT_Spot!S99+Bawana_NG!S99+Bawana_RLNG!S99+Bawana_Spot!S99</f>
        <v>0.55199895535268206</v>
      </c>
      <c r="M99" s="198">
        <f t="shared" si="9"/>
        <v>1.0446473179825944E-6</v>
      </c>
      <c r="N99" s="197">
        <f>PPCL_NG!M99+PPCL_Spot!M99+GT_NG!M99+GT_Spot!M99+Bawana_NG!M99+Bawana_RLNG!M99+Bawana_Spot!M99</f>
        <v>1.3918724999999996</v>
      </c>
      <c r="O99" s="197">
        <f>PPCL_NG!T99+PPCL_Spot!T99+GT_NG!T99+GT_Spot!T99+Bawana_NG!T99+Bawana_RLNG!T99+Bawana_Spot!T99</f>
        <v>1.3918693383521825</v>
      </c>
      <c r="P99" s="198">
        <f t="shared" si="10"/>
        <v>3.1616478171070383E-6</v>
      </c>
      <c r="Q99" s="198">
        <f t="shared" si="11"/>
        <v>9.9999999994410116E-6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2024-04-01T09:31:53Z</dcterms:modified>
</cp:coreProperties>
</file>